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2.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3.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drawings/drawing4.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5.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nmelros2.UOFI\Desktop\Data templates 2013-14\"/>
    </mc:Choice>
  </mc:AlternateContent>
  <bookViews>
    <workbookView xWindow="0" yWindow="0" windowWidth="25200" windowHeight="11985" tabRatio="500" activeTab="4"/>
  </bookViews>
  <sheets>
    <sheet name="Race &amp; Ethnicity" sheetId="1" r:id="rId1"/>
    <sheet name="Special Populations" sheetId="2" r:id="rId2"/>
    <sheet name="Gender" sheetId="3" r:id="rId3"/>
    <sheet name="Socioeconomic Status" sheetId="4" r:id="rId4"/>
    <sheet name="Age" sheetId="5" r:id="rId5"/>
  </sheets>
  <externalReferences>
    <externalReference r:id="rId6"/>
  </externalReferences>
  <definedNames>
    <definedName name="_xlnm.Print_Area" localSheetId="4">Age!$B$1:$AA$114</definedName>
    <definedName name="_xlnm.Print_Area" localSheetId="2">Gender!$A$1:$AN$87</definedName>
    <definedName name="_xlnm.Print_Area" localSheetId="0">'Race &amp; Ethnicity'!$A$1:$AF$181</definedName>
    <definedName name="_xlnm.Print_Area" localSheetId="1">'Special Populations'!$A$1:$AO$128</definedName>
  </definedNames>
  <calcPr calcId="152511" concurrentCalc="0"/>
</workbook>
</file>

<file path=xl/calcChain.xml><?xml version="1.0" encoding="utf-8"?>
<calcChain xmlns="http://schemas.openxmlformats.org/spreadsheetml/2006/main">
  <c r="D29" i="2" l="1"/>
  <c r="E34" i="2"/>
  <c r="F34" i="2"/>
  <c r="G34" i="2"/>
  <c r="H34" i="2"/>
  <c r="I34" i="2"/>
  <c r="D34" i="2"/>
  <c r="D30" i="2"/>
  <c r="E35" i="2"/>
  <c r="F35" i="2"/>
  <c r="G35" i="2"/>
  <c r="H35" i="2"/>
  <c r="I35" i="2"/>
  <c r="D35" i="2"/>
  <c r="D31" i="2"/>
  <c r="E36" i="2"/>
  <c r="F36" i="2"/>
  <c r="G36" i="2"/>
  <c r="H36" i="2"/>
  <c r="I36" i="2"/>
  <c r="D36" i="2"/>
  <c r="D28" i="2"/>
  <c r="E33" i="2"/>
  <c r="F33" i="2"/>
  <c r="G33" i="2"/>
  <c r="H33" i="2"/>
  <c r="I33" i="2"/>
  <c r="D33" i="2"/>
  <c r="C21" i="2"/>
  <c r="C22" i="2"/>
  <c r="C23" i="2"/>
  <c r="C20" i="2"/>
  <c r="C15" i="2"/>
  <c r="C16" i="2"/>
  <c r="C17" i="2"/>
  <c r="C14" i="2"/>
  <c r="C114" i="1"/>
  <c r="C115" i="1"/>
  <c r="C116" i="1"/>
  <c r="C113" i="1"/>
  <c r="C36" i="1"/>
  <c r="C37" i="1"/>
  <c r="C38" i="1"/>
  <c r="C35" i="1"/>
  <c r="H121" i="1"/>
  <c r="H120" i="1"/>
  <c r="H119" i="1"/>
  <c r="H118" i="1"/>
  <c r="G121" i="1"/>
  <c r="G109" i="1"/>
  <c r="G120" i="1"/>
  <c r="G119" i="1"/>
  <c r="G118" i="1"/>
  <c r="F121" i="1"/>
  <c r="E121" i="1"/>
  <c r="D121" i="1"/>
  <c r="F120" i="1"/>
  <c r="E120" i="1"/>
  <c r="D120" i="1"/>
  <c r="F119" i="1"/>
  <c r="E119" i="1"/>
  <c r="D119" i="1"/>
  <c r="F118" i="1"/>
  <c r="E118" i="1"/>
  <c r="D118" i="1"/>
  <c r="F109" i="1"/>
  <c r="F108" i="1"/>
  <c r="F107" i="1"/>
  <c r="F106" i="1"/>
  <c r="E109" i="1"/>
  <c r="E108" i="1"/>
  <c r="E107" i="1"/>
  <c r="E106" i="1"/>
  <c r="D109" i="1"/>
  <c r="D108" i="1"/>
  <c r="D107" i="1"/>
  <c r="D106" i="1"/>
  <c r="H109" i="1"/>
  <c r="H108" i="1"/>
  <c r="H107" i="1"/>
  <c r="H106" i="1"/>
  <c r="G108" i="1"/>
  <c r="G107" i="1"/>
  <c r="G106" i="1"/>
  <c r="F30" i="5"/>
  <c r="G30" i="5"/>
  <c r="H30" i="5"/>
  <c r="I30" i="5"/>
  <c r="E30" i="5"/>
  <c r="D30" i="5"/>
  <c r="E33" i="5"/>
  <c r="F33" i="5"/>
  <c r="G33" i="5"/>
  <c r="H33" i="5"/>
  <c r="I33" i="5"/>
  <c r="D33" i="5"/>
  <c r="F29" i="5"/>
  <c r="G29" i="5"/>
  <c r="H29" i="5"/>
  <c r="I29" i="5"/>
  <c r="E29" i="5"/>
  <c r="D29" i="5"/>
  <c r="E32" i="5"/>
  <c r="F32" i="5"/>
  <c r="G32" i="5"/>
  <c r="H32" i="5"/>
  <c r="I32" i="5"/>
  <c r="D32" i="5"/>
  <c r="E33" i="4"/>
  <c r="F33" i="4"/>
  <c r="G33" i="4"/>
  <c r="H33" i="4"/>
  <c r="I33" i="4"/>
  <c r="E34" i="4"/>
  <c r="F34" i="4"/>
  <c r="G34" i="4"/>
  <c r="H34" i="4"/>
  <c r="I34" i="4"/>
  <c r="E35" i="4"/>
  <c r="F35" i="4"/>
  <c r="G35" i="4"/>
  <c r="H35" i="4"/>
  <c r="I35" i="4"/>
  <c r="F32" i="4"/>
  <c r="G32" i="4"/>
  <c r="H32" i="4"/>
  <c r="I32" i="4"/>
  <c r="E32" i="4"/>
  <c r="E33" i="3"/>
  <c r="F33" i="3"/>
  <c r="G33" i="3"/>
  <c r="H33" i="3"/>
  <c r="I33" i="3"/>
  <c r="E34" i="3"/>
  <c r="F34" i="3"/>
  <c r="G34" i="3"/>
  <c r="H34" i="3"/>
  <c r="I34" i="3"/>
  <c r="E35" i="3"/>
  <c r="F35" i="3"/>
  <c r="G35" i="3"/>
  <c r="H35" i="3"/>
  <c r="I35" i="3"/>
  <c r="F32" i="3"/>
  <c r="G32" i="3"/>
  <c r="H32" i="3"/>
  <c r="I32" i="3"/>
  <c r="E32" i="3"/>
  <c r="I59" i="5"/>
  <c r="H59" i="5"/>
  <c r="G59" i="5"/>
  <c r="F59" i="5"/>
  <c r="E59" i="5"/>
  <c r="I58" i="5"/>
  <c r="H58" i="5"/>
  <c r="G58" i="5"/>
  <c r="F58" i="5"/>
  <c r="E58" i="5"/>
  <c r="D56" i="5"/>
  <c r="D55" i="5"/>
  <c r="I48" i="5"/>
  <c r="H48" i="5"/>
  <c r="G48" i="5"/>
  <c r="F48" i="5"/>
  <c r="E48" i="5"/>
  <c r="I47" i="5"/>
  <c r="H47" i="5"/>
  <c r="G47" i="5"/>
  <c r="F47" i="5"/>
  <c r="E47" i="5"/>
  <c r="D45" i="5"/>
  <c r="D44" i="5"/>
  <c r="I41" i="5"/>
  <c r="H41" i="5"/>
  <c r="G41" i="5"/>
  <c r="F41" i="5"/>
  <c r="E41" i="5"/>
  <c r="I40" i="5"/>
  <c r="H40" i="5"/>
  <c r="G40" i="5"/>
  <c r="F40" i="5"/>
  <c r="E40" i="5"/>
  <c r="D38" i="5"/>
  <c r="D37" i="5"/>
  <c r="E87" i="4"/>
  <c r="F87" i="4"/>
  <c r="G87" i="4"/>
  <c r="H87" i="4"/>
  <c r="I87" i="4"/>
  <c r="E88" i="4"/>
  <c r="F88" i="4"/>
  <c r="G88" i="4"/>
  <c r="H88" i="4"/>
  <c r="I88" i="4"/>
  <c r="E89" i="4"/>
  <c r="F89" i="4"/>
  <c r="G89" i="4"/>
  <c r="H89" i="4"/>
  <c r="I89" i="4"/>
  <c r="F86" i="4"/>
  <c r="G86" i="4"/>
  <c r="H86" i="4"/>
  <c r="I86" i="4"/>
  <c r="E86" i="4"/>
  <c r="D84" i="4"/>
  <c r="D83" i="4"/>
  <c r="D82" i="4"/>
  <c r="D81" i="4"/>
  <c r="D70" i="4"/>
  <c r="D69" i="4"/>
  <c r="D68" i="4"/>
  <c r="D67" i="4"/>
  <c r="D59" i="4"/>
  <c r="D58" i="4"/>
  <c r="D57" i="4"/>
  <c r="D56" i="4"/>
  <c r="D47" i="4"/>
  <c r="D46" i="4"/>
  <c r="D45" i="4"/>
  <c r="D44" i="4"/>
  <c r="E73" i="4"/>
  <c r="F73" i="4"/>
  <c r="G73" i="4"/>
  <c r="H73" i="4"/>
  <c r="I73" i="4"/>
  <c r="E74" i="4"/>
  <c r="F74" i="4"/>
  <c r="G74" i="4"/>
  <c r="H74" i="4"/>
  <c r="I74" i="4"/>
  <c r="E75" i="4"/>
  <c r="F75" i="4"/>
  <c r="G75" i="4"/>
  <c r="H75" i="4"/>
  <c r="I75" i="4"/>
  <c r="F72" i="4"/>
  <c r="G72" i="4"/>
  <c r="H72" i="4"/>
  <c r="I72" i="4"/>
  <c r="E72" i="4"/>
  <c r="E62" i="4"/>
  <c r="F62" i="4"/>
  <c r="G62" i="4"/>
  <c r="H62" i="4"/>
  <c r="I62" i="4"/>
  <c r="E63" i="4"/>
  <c r="F63" i="4"/>
  <c r="G63" i="4"/>
  <c r="H63" i="4"/>
  <c r="I63" i="4"/>
  <c r="E64" i="4"/>
  <c r="F64" i="4"/>
  <c r="G64" i="4"/>
  <c r="H64" i="4"/>
  <c r="I64" i="4"/>
  <c r="F61" i="4"/>
  <c r="G61" i="4"/>
  <c r="H61" i="4"/>
  <c r="I61" i="4"/>
  <c r="E61" i="4"/>
  <c r="E50" i="4"/>
  <c r="F50" i="4"/>
  <c r="G50" i="4"/>
  <c r="H50" i="4"/>
  <c r="I50" i="4"/>
  <c r="E51" i="4"/>
  <c r="F51" i="4"/>
  <c r="G51" i="4"/>
  <c r="H51" i="4"/>
  <c r="I51" i="4"/>
  <c r="E52" i="4"/>
  <c r="F52" i="4"/>
  <c r="G52" i="4"/>
  <c r="H52" i="4"/>
  <c r="I52" i="4"/>
  <c r="F49" i="4"/>
  <c r="G49" i="4"/>
  <c r="H49" i="4"/>
  <c r="I49" i="4"/>
  <c r="E49" i="4"/>
  <c r="D33" i="4"/>
  <c r="E38" i="4"/>
  <c r="F38" i="4"/>
  <c r="G38" i="4"/>
  <c r="H38" i="4"/>
  <c r="I38" i="4"/>
  <c r="D34" i="4"/>
  <c r="E39" i="4"/>
  <c r="F39" i="4"/>
  <c r="G39" i="4"/>
  <c r="H39" i="4"/>
  <c r="I39" i="4"/>
  <c r="D35" i="4"/>
  <c r="E40" i="4"/>
  <c r="F40" i="4"/>
  <c r="G40" i="4"/>
  <c r="H40" i="4"/>
  <c r="I40" i="4"/>
  <c r="D32" i="4"/>
  <c r="F37" i="4"/>
  <c r="G37" i="4"/>
  <c r="H37" i="4"/>
  <c r="I37" i="4"/>
  <c r="E37" i="4"/>
  <c r="D18" i="4"/>
  <c r="D19" i="4"/>
  <c r="D20" i="4"/>
  <c r="D17" i="4"/>
  <c r="C16" i="5"/>
  <c r="F19" i="5"/>
  <c r="E19" i="5"/>
  <c r="D19" i="5"/>
  <c r="C19" i="5"/>
  <c r="C15" i="5"/>
  <c r="F18" i="5"/>
  <c r="E18" i="5"/>
  <c r="D18" i="5"/>
  <c r="C18" i="5"/>
  <c r="H25" i="4"/>
  <c r="G25" i="4"/>
  <c r="F25" i="4"/>
  <c r="E25" i="4"/>
  <c r="D25" i="4"/>
  <c r="H24" i="4"/>
  <c r="G24" i="4"/>
  <c r="F24" i="4"/>
  <c r="E24" i="4"/>
  <c r="D24" i="4"/>
  <c r="H23" i="4"/>
  <c r="G23" i="4"/>
  <c r="F23" i="4"/>
  <c r="E23" i="4"/>
  <c r="D23" i="4"/>
  <c r="H22" i="4"/>
  <c r="G22" i="4"/>
  <c r="F22" i="4"/>
  <c r="E22" i="4"/>
  <c r="D22" i="4"/>
  <c r="E68" i="3"/>
  <c r="F68" i="3"/>
  <c r="G68" i="3"/>
  <c r="H68" i="3"/>
  <c r="I68" i="3"/>
  <c r="E69" i="3"/>
  <c r="F69" i="3"/>
  <c r="G69" i="3"/>
  <c r="H69" i="3"/>
  <c r="I69" i="3"/>
  <c r="E70" i="3"/>
  <c r="F70" i="3"/>
  <c r="G70" i="3"/>
  <c r="H70" i="3"/>
  <c r="I70" i="3"/>
  <c r="F67" i="3"/>
  <c r="G67" i="3"/>
  <c r="H67" i="3"/>
  <c r="I67" i="3"/>
  <c r="E67" i="3"/>
  <c r="D65" i="3"/>
  <c r="D64" i="3"/>
  <c r="D63" i="3"/>
  <c r="D62" i="3"/>
  <c r="I52" i="3"/>
  <c r="H52" i="3"/>
  <c r="G52" i="3"/>
  <c r="F52" i="3"/>
  <c r="E52" i="3"/>
  <c r="I51" i="3"/>
  <c r="H51" i="3"/>
  <c r="G51" i="3"/>
  <c r="F51" i="3"/>
  <c r="E51" i="3"/>
  <c r="I50" i="3"/>
  <c r="H50" i="3"/>
  <c r="G50" i="3"/>
  <c r="F50" i="3"/>
  <c r="E50" i="3"/>
  <c r="I49" i="3"/>
  <c r="H49" i="3"/>
  <c r="G49" i="3"/>
  <c r="F49" i="3"/>
  <c r="E49" i="3"/>
  <c r="D47" i="3"/>
  <c r="D46" i="3"/>
  <c r="D45" i="3"/>
  <c r="D44" i="3"/>
  <c r="D35" i="3"/>
  <c r="I40" i="3"/>
  <c r="H40" i="3"/>
  <c r="G40" i="3"/>
  <c r="F40" i="3"/>
  <c r="E40" i="3"/>
  <c r="D34" i="3"/>
  <c r="I39" i="3"/>
  <c r="H39" i="3"/>
  <c r="G39" i="3"/>
  <c r="F39" i="3"/>
  <c r="E39" i="3"/>
  <c r="D33" i="3"/>
  <c r="I38" i="3"/>
  <c r="H38" i="3"/>
  <c r="G38" i="3"/>
  <c r="F38" i="3"/>
  <c r="E38" i="3"/>
  <c r="D32" i="3"/>
  <c r="I37" i="3"/>
  <c r="H37" i="3"/>
  <c r="G37" i="3"/>
  <c r="F37" i="3"/>
  <c r="E37" i="3"/>
  <c r="C19" i="3"/>
  <c r="E24" i="3"/>
  <c r="D24" i="3"/>
  <c r="C24" i="3"/>
  <c r="C18" i="3"/>
  <c r="E23" i="3"/>
  <c r="D23" i="3"/>
  <c r="C23" i="3"/>
  <c r="C17" i="3"/>
  <c r="E22" i="3"/>
  <c r="D22" i="3"/>
  <c r="C22" i="3"/>
  <c r="C16" i="3"/>
  <c r="E21" i="3"/>
  <c r="D21" i="3"/>
  <c r="C21" i="3"/>
  <c r="E73" i="2"/>
  <c r="E62" i="2"/>
  <c r="E48" i="2"/>
  <c r="G31" i="1"/>
  <c r="H31" i="1"/>
  <c r="G32" i="1"/>
  <c r="H32" i="1"/>
  <c r="G33" i="1"/>
  <c r="H33" i="1"/>
  <c r="G30" i="1"/>
  <c r="H30" i="1"/>
  <c r="E110" i="2"/>
  <c r="F110" i="2"/>
  <c r="G110" i="2"/>
  <c r="H110" i="2"/>
  <c r="I110" i="2"/>
  <c r="E111" i="2"/>
  <c r="F111" i="2"/>
  <c r="G111" i="2"/>
  <c r="H111" i="2"/>
  <c r="I111" i="2"/>
  <c r="E112" i="2"/>
  <c r="F112" i="2"/>
  <c r="G112" i="2"/>
  <c r="H112" i="2"/>
  <c r="I112" i="2"/>
  <c r="F109" i="2"/>
  <c r="G109" i="2"/>
  <c r="H109" i="2"/>
  <c r="I109" i="2"/>
  <c r="E109" i="2"/>
  <c r="D107" i="2"/>
  <c r="D106" i="2"/>
  <c r="D105" i="2"/>
  <c r="D104" i="2"/>
  <c r="E96" i="2"/>
  <c r="F96" i="2"/>
  <c r="G96" i="2"/>
  <c r="H96" i="2"/>
  <c r="I96" i="2"/>
  <c r="E97" i="2"/>
  <c r="F97" i="2"/>
  <c r="G97" i="2"/>
  <c r="H97" i="2"/>
  <c r="I97" i="2"/>
  <c r="E98" i="2"/>
  <c r="F98" i="2"/>
  <c r="G98" i="2"/>
  <c r="H98" i="2"/>
  <c r="I98" i="2"/>
  <c r="F95" i="2"/>
  <c r="G95" i="2"/>
  <c r="H95" i="2"/>
  <c r="I95" i="2"/>
  <c r="E95" i="2"/>
  <c r="D93" i="2"/>
  <c r="D92" i="2"/>
  <c r="D91" i="2"/>
  <c r="D90" i="2"/>
  <c r="E85" i="2"/>
  <c r="F85" i="2"/>
  <c r="G85" i="2"/>
  <c r="H85" i="2"/>
  <c r="I85" i="2"/>
  <c r="E86" i="2"/>
  <c r="F86" i="2"/>
  <c r="G86" i="2"/>
  <c r="H86" i="2"/>
  <c r="I86" i="2"/>
  <c r="E84" i="2"/>
  <c r="E87" i="2"/>
  <c r="F84" i="2"/>
  <c r="F87" i="2"/>
  <c r="G84" i="2"/>
  <c r="G87" i="2"/>
  <c r="H84" i="2"/>
  <c r="H87" i="2"/>
  <c r="I84" i="2"/>
  <c r="I87" i="2"/>
  <c r="D82" i="2"/>
  <c r="D81" i="2"/>
  <c r="D80" i="2"/>
  <c r="D79" i="2"/>
  <c r="E72" i="2"/>
  <c r="F72" i="2"/>
  <c r="G72" i="2"/>
  <c r="H72" i="2"/>
  <c r="I72" i="2"/>
  <c r="F73" i="2"/>
  <c r="G73" i="2"/>
  <c r="H73" i="2"/>
  <c r="I73" i="2"/>
  <c r="E74" i="2"/>
  <c r="F74" i="2"/>
  <c r="G74" i="2"/>
  <c r="H74" i="2"/>
  <c r="I74" i="2"/>
  <c r="F71" i="2"/>
  <c r="G71" i="2"/>
  <c r="H71" i="2"/>
  <c r="I71" i="2"/>
  <c r="E71" i="2"/>
  <c r="D69" i="2"/>
  <c r="D68" i="2"/>
  <c r="D67" i="2"/>
  <c r="D66" i="2"/>
  <c r="E61" i="2"/>
  <c r="F61" i="2"/>
  <c r="G61" i="2"/>
  <c r="H61" i="2"/>
  <c r="I61" i="2"/>
  <c r="F62" i="2"/>
  <c r="G62" i="2"/>
  <c r="H62" i="2"/>
  <c r="I62" i="2"/>
  <c r="E63" i="2"/>
  <c r="F63" i="2"/>
  <c r="G63" i="2"/>
  <c r="H63" i="2"/>
  <c r="I63" i="2"/>
  <c r="F60" i="2"/>
  <c r="G60" i="2"/>
  <c r="H60" i="2"/>
  <c r="I60" i="2"/>
  <c r="E60" i="2"/>
  <c r="C43" i="1"/>
  <c r="D58" i="2"/>
  <c r="D57" i="2"/>
  <c r="D56" i="2"/>
  <c r="D55" i="2"/>
  <c r="C54" i="1"/>
  <c r="D41" i="2"/>
  <c r="I48" i="2"/>
  <c r="H48" i="2"/>
  <c r="G48" i="2"/>
  <c r="F48" i="2"/>
  <c r="I47" i="2"/>
  <c r="H47" i="2"/>
  <c r="G47" i="2"/>
  <c r="F47" i="2"/>
  <c r="E47" i="2"/>
  <c r="I46" i="2"/>
  <c r="H46" i="2"/>
  <c r="G46" i="2"/>
  <c r="F46" i="2"/>
  <c r="E46" i="2"/>
  <c r="I45" i="2"/>
  <c r="H45" i="2"/>
  <c r="G45" i="2"/>
  <c r="F45" i="2"/>
  <c r="E45" i="2"/>
  <c r="D43" i="2"/>
  <c r="D42" i="2"/>
  <c r="D40" i="2"/>
  <c r="I23" i="2"/>
  <c r="H23" i="2"/>
  <c r="G23" i="2"/>
  <c r="F23" i="2"/>
  <c r="E23" i="2"/>
  <c r="D23" i="2"/>
  <c r="I22" i="2"/>
  <c r="H22" i="2"/>
  <c r="G22" i="2"/>
  <c r="F22" i="2"/>
  <c r="E22" i="2"/>
  <c r="D22" i="2"/>
  <c r="I21" i="2"/>
  <c r="H21" i="2"/>
  <c r="G21" i="2"/>
  <c r="F21" i="2"/>
  <c r="E21" i="2"/>
  <c r="D21" i="2"/>
  <c r="I20" i="2"/>
  <c r="H20" i="2"/>
  <c r="G20" i="2"/>
  <c r="F20" i="2"/>
  <c r="E20" i="2"/>
  <c r="D20" i="2"/>
  <c r="C89" i="1"/>
  <c r="C66" i="1"/>
  <c r="C78" i="1"/>
  <c r="D131" i="1"/>
  <c r="E131" i="1"/>
  <c r="F131" i="1"/>
  <c r="G131" i="1"/>
  <c r="H131" i="1"/>
  <c r="C126" i="1"/>
  <c r="D94" i="1"/>
  <c r="E94" i="1"/>
  <c r="F94" i="1"/>
  <c r="G94" i="1"/>
  <c r="H94" i="1"/>
  <c r="D83" i="1"/>
  <c r="E83" i="1"/>
  <c r="F83" i="1"/>
  <c r="G83" i="1"/>
  <c r="H83" i="1"/>
  <c r="D71" i="1"/>
  <c r="E71" i="1"/>
  <c r="F71" i="1"/>
  <c r="G71" i="1"/>
  <c r="H71" i="1"/>
  <c r="E59" i="1"/>
  <c r="F59" i="1"/>
  <c r="G59" i="1"/>
  <c r="H59" i="1"/>
  <c r="D59" i="1"/>
  <c r="D48" i="1"/>
  <c r="E48" i="1"/>
  <c r="F48" i="1"/>
  <c r="G48" i="1"/>
  <c r="H48" i="1"/>
  <c r="C31" i="1"/>
  <c r="E36" i="1"/>
  <c r="F36" i="1"/>
  <c r="G36" i="1"/>
  <c r="H36" i="1"/>
  <c r="D36" i="1"/>
  <c r="C102" i="1"/>
  <c r="C103" i="1"/>
  <c r="C104" i="1"/>
  <c r="C101" i="1"/>
  <c r="D14" i="1"/>
  <c r="E19" i="1"/>
  <c r="F19" i="1"/>
  <c r="G19" i="1"/>
  <c r="H19" i="1"/>
  <c r="I19" i="1"/>
  <c r="J19" i="1"/>
  <c r="K19" i="1"/>
  <c r="L19" i="1"/>
  <c r="D19" i="1"/>
  <c r="D15" i="1"/>
  <c r="J20" i="1"/>
  <c r="K20" i="1"/>
  <c r="D16" i="1"/>
  <c r="J21" i="1"/>
  <c r="K21" i="1"/>
  <c r="D13" i="1"/>
  <c r="K18" i="1"/>
  <c r="J18" i="1"/>
  <c r="E130" i="1"/>
  <c r="F130" i="1"/>
  <c r="G130" i="1"/>
  <c r="H130" i="1"/>
  <c r="E132" i="1"/>
  <c r="F132" i="1"/>
  <c r="G132" i="1"/>
  <c r="H132" i="1"/>
  <c r="E133" i="1"/>
  <c r="F133" i="1"/>
  <c r="G133" i="1"/>
  <c r="H133" i="1"/>
  <c r="D132" i="1"/>
  <c r="D133" i="1"/>
  <c r="D130" i="1"/>
  <c r="E93" i="1"/>
  <c r="F93" i="1"/>
  <c r="G93" i="1"/>
  <c r="H93" i="1"/>
  <c r="E95" i="1"/>
  <c r="F95" i="1"/>
  <c r="G95" i="1"/>
  <c r="H95" i="1"/>
  <c r="E96" i="1"/>
  <c r="F96" i="1"/>
  <c r="G96" i="1"/>
  <c r="H96" i="1"/>
  <c r="D95" i="1"/>
  <c r="D96" i="1"/>
  <c r="D93" i="1"/>
  <c r="E82" i="1"/>
  <c r="F82" i="1"/>
  <c r="G82" i="1"/>
  <c r="H82" i="1"/>
  <c r="E84" i="1"/>
  <c r="F84" i="1"/>
  <c r="G84" i="1"/>
  <c r="H84" i="1"/>
  <c r="E85" i="1"/>
  <c r="F85" i="1"/>
  <c r="G85" i="1"/>
  <c r="H85" i="1"/>
  <c r="D84" i="1"/>
  <c r="D85" i="1"/>
  <c r="D82" i="1"/>
  <c r="E70" i="1"/>
  <c r="F70" i="1"/>
  <c r="G70" i="1"/>
  <c r="H70" i="1"/>
  <c r="E72" i="1"/>
  <c r="F72" i="1"/>
  <c r="G72" i="1"/>
  <c r="H72" i="1"/>
  <c r="E73" i="1"/>
  <c r="F73" i="1"/>
  <c r="G73" i="1"/>
  <c r="H73" i="1"/>
  <c r="D72" i="1"/>
  <c r="D73" i="1"/>
  <c r="D70" i="1"/>
  <c r="E58" i="1"/>
  <c r="F58" i="1"/>
  <c r="G58" i="1"/>
  <c r="H58" i="1"/>
  <c r="E60" i="1"/>
  <c r="F60" i="1"/>
  <c r="G60" i="1"/>
  <c r="H60" i="1"/>
  <c r="E61" i="1"/>
  <c r="F61" i="1"/>
  <c r="G61" i="1"/>
  <c r="H61" i="1"/>
  <c r="D60" i="1"/>
  <c r="D61" i="1"/>
  <c r="D58" i="1"/>
  <c r="D47" i="1"/>
  <c r="E47" i="1"/>
  <c r="F47" i="1"/>
  <c r="G47" i="1"/>
  <c r="H47" i="1"/>
  <c r="D49" i="1"/>
  <c r="D50" i="1"/>
  <c r="E50" i="1"/>
  <c r="F50" i="1"/>
  <c r="G50" i="1"/>
  <c r="H50" i="1"/>
  <c r="E49" i="1"/>
  <c r="F49" i="1"/>
  <c r="G49" i="1"/>
  <c r="H49" i="1"/>
  <c r="C32" i="1"/>
  <c r="D37" i="1"/>
  <c r="E37" i="1"/>
  <c r="F37" i="1"/>
  <c r="G37" i="1"/>
  <c r="H37" i="1"/>
  <c r="C33" i="1"/>
  <c r="D38" i="1"/>
  <c r="E38" i="1"/>
  <c r="F38" i="1"/>
  <c r="G38" i="1"/>
  <c r="H38" i="1"/>
  <c r="C30" i="1"/>
  <c r="E35" i="1"/>
  <c r="F35" i="1"/>
  <c r="G35" i="1"/>
  <c r="H35" i="1"/>
  <c r="D35" i="1"/>
  <c r="C128" i="1"/>
  <c r="C127" i="1"/>
  <c r="C125" i="1"/>
  <c r="C91" i="1"/>
  <c r="C90" i="1"/>
  <c r="C88" i="1"/>
  <c r="C80" i="1"/>
  <c r="C79" i="1"/>
  <c r="C77" i="1"/>
  <c r="C68" i="1"/>
  <c r="C67" i="1"/>
  <c r="C65" i="1"/>
  <c r="C56" i="1"/>
  <c r="C55" i="1"/>
  <c r="C53" i="1"/>
  <c r="C44" i="1"/>
  <c r="C45" i="1"/>
  <c r="C42" i="1"/>
  <c r="L21" i="1"/>
  <c r="I21" i="1"/>
  <c r="H21" i="1"/>
  <c r="G21" i="1"/>
  <c r="F21" i="1"/>
  <c r="E21" i="1"/>
  <c r="L20" i="1"/>
  <c r="I20" i="1"/>
  <c r="H20" i="1"/>
  <c r="G20" i="1"/>
  <c r="F20" i="1"/>
  <c r="E20" i="1"/>
  <c r="L18" i="1"/>
  <c r="I18" i="1"/>
  <c r="H18" i="1"/>
  <c r="G18" i="1"/>
  <c r="F18" i="1"/>
  <c r="E18" i="1"/>
  <c r="D21" i="1"/>
  <c r="D20" i="1"/>
  <c r="D18" i="1"/>
</calcChain>
</file>

<file path=xl/sharedStrings.xml><?xml version="1.0" encoding="utf-8"?>
<sst xmlns="http://schemas.openxmlformats.org/spreadsheetml/2006/main" count="479" uniqueCount="99">
  <si>
    <t>PTR Team:</t>
  </si>
  <si>
    <t>Career Cluster/Career Pathway/Program of Study:</t>
  </si>
  <si>
    <t>POS Student Cohort:</t>
  </si>
  <si>
    <t>Program of Study Group</t>
  </si>
  <si>
    <t>College Group</t>
  </si>
  <si>
    <t>High School Group</t>
  </si>
  <si>
    <t>Students enrolled in district high schools</t>
  </si>
  <si>
    <t>Race and Ethnicity:</t>
  </si>
  <si>
    <t>Count of Students:</t>
  </si>
  <si>
    <t>Total</t>
  </si>
  <si>
    <t>African American</t>
  </si>
  <si>
    <t>American Indian</t>
  </si>
  <si>
    <t>Asian American</t>
  </si>
  <si>
    <t>Hispanic/ Latino(a)</t>
  </si>
  <si>
    <t>White</t>
  </si>
  <si>
    <t>Not Reported</t>
  </si>
  <si>
    <t>Students enrolled in district High Schools</t>
  </si>
  <si>
    <t>Percentages:</t>
  </si>
  <si>
    <t>AFRICAN AMERICAN</t>
  </si>
  <si>
    <t>AMERICAN INDIAN</t>
  </si>
  <si>
    <t>ASIAN AMERICAN</t>
  </si>
  <si>
    <t>HISPANIC/LATINO</t>
  </si>
  <si>
    <t>WHITE</t>
  </si>
  <si>
    <t>NOT REPORTED</t>
  </si>
  <si>
    <t>TOTAL STUDENTS PER YEAR</t>
  </si>
  <si>
    <t>First-time, full-time, degree-seeking students</t>
  </si>
  <si>
    <t>Example of Enrollment Trends for First-time, Full-time Degree-seeking Students in Program of Study</t>
  </si>
  <si>
    <t>Name Team</t>
  </si>
  <si>
    <t>Name POS:  Eg, Construction Management = POS</t>
  </si>
  <si>
    <t>First-time, Full-time students enrolled in any college program</t>
  </si>
  <si>
    <t>Percentages automatically populated based on student counts. Do not edit pink cells.</t>
  </si>
  <si>
    <t>First-time, Full-time students enrolled in Fall Semester in the program of study</t>
  </si>
  <si>
    <t>Totals and Percentages automatically populated based on student counts. Do not edit pink cells.</t>
  </si>
  <si>
    <t>Totals and Percentages automatically populated based on student counts.  Do not edit pink cells.</t>
  </si>
  <si>
    <t xml:space="preserve"> </t>
  </si>
  <si>
    <t>Postsecondary POS Cohort</t>
  </si>
  <si>
    <t>Secondary POS Cohort</t>
  </si>
  <si>
    <t>Students enrolled in the community college</t>
  </si>
  <si>
    <t>Native Hawaiian or Other Pacific Islander</t>
  </si>
  <si>
    <t>Two or More Races</t>
  </si>
  <si>
    <t>INSERT PTR TEAM NAME HERE</t>
  </si>
  <si>
    <t>Program of Study:</t>
  </si>
  <si>
    <t>INSERT POS NAME HERE</t>
  </si>
  <si>
    <t>*Postsecondary POS Student Cohort:</t>
  </si>
  <si>
    <t>INSERT COHORT PARAMETERS HERE (e.g., First-time, full-time, degree-seeking student in Fall 2009)</t>
  </si>
  <si>
    <t>*Secondary POS Student Cohort</t>
  </si>
  <si>
    <t>INSERT COHORT PARAMETERS HERE (e.g., CTE course-takers in Fall 2009)</t>
  </si>
  <si>
    <t>Students enrolled in the community college OR A college-level comparison group</t>
  </si>
  <si>
    <t>*Sites need to create cohort definitions and this will vary by site depending on what student cohorts the site is studying</t>
  </si>
  <si>
    <t>Special Populations:</t>
  </si>
  <si>
    <t>Students with Disabilities</t>
  </si>
  <si>
    <t>Limited English Proficient</t>
  </si>
  <si>
    <t>Economically Disadvantaged</t>
  </si>
  <si>
    <t>Single Parents</t>
  </si>
  <si>
    <t>Displaced Homemakers</t>
  </si>
  <si>
    <t>Nontraditional</t>
  </si>
  <si>
    <t>Postseconeary POS Student Cohort</t>
  </si>
  <si>
    <t>Secondary POS Student Cohort</t>
  </si>
  <si>
    <t>Students enrolled in the community college program</t>
  </si>
  <si>
    <t>Student enrolled in district high schools</t>
  </si>
  <si>
    <t>NOTE - The totals are not automatically generated because some students are counted in multiple categories. Teams must enter data in purple cells.</t>
  </si>
  <si>
    <t>Totals and percentages appear automatically in the red cells. Do not edit red cells.</t>
  </si>
  <si>
    <t>All students enrolled in the community college program</t>
  </si>
  <si>
    <t>All student enrolled in district high schools</t>
  </si>
  <si>
    <t>Limited English Proficient Students</t>
  </si>
  <si>
    <t>Economically Disadvantaged Students</t>
  </si>
  <si>
    <t>Nontraditional Students</t>
  </si>
  <si>
    <t>INSERT COHORT PARAMETERS HERE (e.g., First-time, full-time, degree-seeking student in Fall 2009</t>
  </si>
  <si>
    <t xml:space="preserve">Gender </t>
  </si>
  <si>
    <t>Male</t>
  </si>
  <si>
    <t>Female</t>
  </si>
  <si>
    <t>Postsecondary POS Student Cohort</t>
  </si>
  <si>
    <t>Male Students</t>
  </si>
  <si>
    <t>Female Students</t>
  </si>
  <si>
    <t>LONGITUDINAL ANALYSIS</t>
  </si>
  <si>
    <t>Socioeconomic Status:</t>
  </si>
  <si>
    <t>Low Income</t>
  </si>
  <si>
    <t>Middle Income</t>
  </si>
  <si>
    <t>High Income</t>
  </si>
  <si>
    <t>Income Not Reported</t>
  </si>
  <si>
    <t>Totals and percentages appear automatically populated in the red cells. Do not edit red cells.</t>
  </si>
  <si>
    <t>INSERT COHORT PARAMETERS HERE (e.g., First-time, full-time, degree-seeking students in Fall 2009</t>
  </si>
  <si>
    <t>Students enrolled in the community college OR A college-level comparison group in the same period</t>
  </si>
  <si>
    <t>Age</t>
  </si>
  <si>
    <t>Less than 18</t>
  </si>
  <si>
    <t>18-24</t>
  </si>
  <si>
    <t>25 and Up</t>
  </si>
  <si>
    <t>All students enrolled in the community college</t>
  </si>
  <si>
    <t>Students enrolled in the program of study</t>
  </si>
  <si>
    <t>MIDDLE-INCOME STUDENTS PER YEAR</t>
  </si>
  <si>
    <t>LOW-INCOME STUDENTS PER YEAR</t>
  </si>
  <si>
    <t>HIGH-INCOME STUDENTS PER YEAR</t>
  </si>
  <si>
    <t>STUDENTS NOT REPORTING INCOME</t>
  </si>
  <si>
    <t>STUDENTS LESS THAN 18 YEARS</t>
  </si>
  <si>
    <t>STUDENTS 18-24 YEARS</t>
  </si>
  <si>
    <t>STUDENTS 25 YEARS AND UP</t>
  </si>
  <si>
    <t>*Sites need to create cohort definitions and this will vary by site depending on what student cohorts the site is studying.</t>
  </si>
  <si>
    <t xml:space="preserve">NATIVE HAWAI'IAN OR OTHER PACIFIC ISLANDER </t>
  </si>
  <si>
    <t xml:space="preserve">TWO OR MORE RACES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</si>
</sst>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2"/>
      <color theme="1"/>
      <name val="Calibri"/>
      <family val="2"/>
      <scheme val="minor"/>
    </font>
    <font>
      <sz val="12"/>
      <color theme="1"/>
      <name val="Calibri"/>
      <family val="2"/>
      <scheme val="minor"/>
    </font>
    <font>
      <b/>
      <sz val="12"/>
      <color theme="1"/>
      <name val="Calibri"/>
      <family val="2"/>
      <scheme val="minor"/>
    </font>
    <font>
      <b/>
      <sz val="11"/>
      <color indexed="8"/>
      <name val="Calibri"/>
      <family val="2"/>
    </font>
    <font>
      <b/>
      <sz val="11"/>
      <color theme="1"/>
      <name val="Calibri"/>
      <family val="2"/>
    </font>
    <font>
      <sz val="11"/>
      <color indexed="8"/>
      <name val="Calibri"/>
      <family val="2"/>
    </font>
    <font>
      <sz val="10"/>
      <color indexed="8"/>
      <name val="Arial"/>
      <family val="2"/>
    </font>
    <font>
      <sz val="11"/>
      <color theme="1"/>
      <name val="Calibri"/>
      <family val="2"/>
    </font>
    <font>
      <b/>
      <sz val="11"/>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rgb="FF000000"/>
      <name val="Calibri"/>
      <family val="2"/>
      <scheme val="minor"/>
    </font>
    <font>
      <b/>
      <sz val="11"/>
      <color rgb="FF000000"/>
      <name val="Calibri"/>
      <family val="2"/>
      <scheme val="minor"/>
    </font>
    <font>
      <b/>
      <sz val="16"/>
      <color theme="1"/>
      <name val="Calibri"/>
      <family val="2"/>
      <scheme val="minor"/>
    </font>
    <font>
      <b/>
      <sz val="12"/>
      <color theme="1"/>
      <name val="Calibri"/>
      <family val="2"/>
    </font>
    <font>
      <sz val="10"/>
      <color theme="1"/>
      <name val="Calibri"/>
      <family val="2"/>
      <scheme val="minor"/>
    </font>
    <font>
      <b/>
      <sz val="11"/>
      <color theme="1"/>
      <name val="Bradley Hand ITC"/>
      <family val="4"/>
    </font>
    <font>
      <b/>
      <sz val="12"/>
      <color theme="1"/>
      <name val="Bradley Hand ITC"/>
      <family val="4"/>
    </font>
    <font>
      <sz val="11"/>
      <color rgb="FF000000"/>
      <name val="Calibri"/>
      <family val="2"/>
      <scheme val="minor"/>
    </font>
    <font>
      <sz val="10"/>
      <color theme="1"/>
      <name val="Arial"/>
      <family val="2"/>
    </font>
    <font>
      <b/>
      <sz val="14"/>
      <color theme="1"/>
      <name val="Bradley Hand ITC"/>
      <family val="4"/>
    </font>
    <font>
      <b/>
      <sz val="11"/>
      <name val="Calibri"/>
      <family val="2"/>
    </font>
    <font>
      <sz val="11"/>
      <name val="Calibri"/>
      <family val="2"/>
      <scheme val="minor"/>
    </font>
    <font>
      <b/>
      <sz val="10"/>
      <color theme="1"/>
      <name val="Calibri"/>
      <family val="2"/>
    </font>
    <font>
      <b/>
      <sz val="10"/>
      <color indexed="8"/>
      <name val="Calibri"/>
      <family val="2"/>
    </font>
    <font>
      <sz val="10"/>
      <color indexed="8"/>
      <name val="Calibri"/>
      <family val="2"/>
    </font>
    <font>
      <sz val="10"/>
      <color theme="1"/>
      <name val="Calibri"/>
      <family val="2"/>
    </font>
    <font>
      <sz val="11"/>
      <color rgb="FFFF0000"/>
      <name val="Calibri"/>
      <family val="2"/>
    </font>
    <font>
      <sz val="10"/>
      <color rgb="FFFF0000"/>
      <name val="Arial"/>
      <family val="2"/>
    </font>
    <font>
      <sz val="12"/>
      <color rgb="FFFF0000"/>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rgb="FFBFBFBF"/>
        <bgColor rgb="FF000000"/>
      </patternFill>
    </fill>
    <fill>
      <patternFill patternType="solid">
        <fgColor theme="0" tint="-0.249977111117893"/>
        <bgColor rgb="FF000000"/>
      </patternFill>
    </fill>
    <fill>
      <patternFill patternType="solid">
        <fgColor theme="0"/>
        <bgColor indexed="64"/>
      </patternFill>
    </fill>
    <fill>
      <patternFill patternType="solid">
        <fgColor theme="7" tint="0.39997558519241921"/>
        <bgColor indexed="64"/>
      </patternFill>
    </fill>
    <fill>
      <patternFill patternType="solid">
        <fgColor rgb="FFDA9694"/>
        <bgColor rgb="FF000000"/>
      </patternFill>
    </fill>
    <fill>
      <patternFill patternType="solid">
        <fgColor theme="3" tint="0.39997558519241921"/>
        <bgColor rgb="FF000000"/>
      </patternFill>
    </fill>
    <fill>
      <patternFill patternType="solid">
        <fgColor rgb="FFF2F2F2"/>
        <bgColor rgb="FF000000"/>
      </patternFill>
    </fill>
    <fill>
      <patternFill patternType="solid">
        <fgColor theme="3" tint="0.3999450666829432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s>
  <cellStyleXfs count="66">
    <xf numFmtId="0" fontId="0" fillId="0" borderId="0"/>
    <xf numFmtId="9"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84">
    <xf numFmtId="0" fontId="0" fillId="0" borderId="0" xfId="0"/>
    <xf numFmtId="0" fontId="3" fillId="3" borderId="4" xfId="0" applyFont="1" applyFill="1" applyBorder="1" applyAlignment="1">
      <alignment horizontal="right" wrapText="1"/>
    </xf>
    <xf numFmtId="0" fontId="3" fillId="3" borderId="1" xfId="0" applyFont="1" applyFill="1" applyBorder="1" applyAlignment="1">
      <alignment horizontal="right" wrapText="1"/>
    </xf>
    <xf numFmtId="164" fontId="6" fillId="7" borderId="1" xfId="0" applyNumberFormat="1" applyFont="1" applyFill="1" applyBorder="1" applyAlignment="1" applyProtection="1">
      <alignment horizontal="right" wrapText="1"/>
    </xf>
    <xf numFmtId="0" fontId="13" fillId="9" borderId="1" xfId="0" applyFont="1" applyFill="1" applyBorder="1" applyAlignment="1">
      <alignment horizontal="right" wrapText="1"/>
    </xf>
    <xf numFmtId="0" fontId="3" fillId="6" borderId="1" xfId="0" applyFont="1" applyFill="1" applyBorder="1" applyAlignment="1">
      <alignment horizontal="right" wrapText="1"/>
    </xf>
    <xf numFmtId="0" fontId="14" fillId="0" borderId="0" xfId="0" applyFont="1"/>
    <xf numFmtId="0" fontId="0" fillId="0" borderId="0" xfId="0" applyAlignment="1">
      <alignment wrapText="1"/>
    </xf>
    <xf numFmtId="0" fontId="3" fillId="0" borderId="0" xfId="0" applyFont="1" applyAlignment="1">
      <alignment horizontal="right" wrapText="1"/>
    </xf>
    <xf numFmtId="0" fontId="0" fillId="5" borderId="1" xfId="0" applyFill="1" applyBorder="1" applyAlignment="1">
      <alignment wrapText="1"/>
    </xf>
    <xf numFmtId="0" fontId="0" fillId="0" borderId="1" xfId="0" applyBorder="1" applyAlignment="1">
      <alignment wrapText="1"/>
    </xf>
    <xf numFmtId="164" fontId="0" fillId="7" borderId="1" xfId="1" applyNumberFormat="1" applyFont="1" applyFill="1" applyBorder="1" applyAlignment="1">
      <alignment wrapText="1"/>
    </xf>
    <xf numFmtId="0" fontId="11" fillId="0" borderId="0" xfId="0" applyFont="1" applyAlignment="1">
      <alignment wrapText="1"/>
    </xf>
    <xf numFmtId="0" fontId="12" fillId="0" borderId="0" xfId="0" applyFont="1" applyAlignment="1">
      <alignment wrapText="1"/>
    </xf>
    <xf numFmtId="164" fontId="6" fillId="7" borderId="5" xfId="0" applyNumberFormat="1" applyFont="1" applyFill="1" applyBorder="1" applyAlignment="1" applyProtection="1">
      <alignment horizontal="right" wrapText="1"/>
    </xf>
    <xf numFmtId="3" fontId="6"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5" xfId="0" applyFont="1" applyFill="1" applyBorder="1" applyAlignment="1">
      <alignment horizontal="center" vertical="center" wrapText="1"/>
    </xf>
    <xf numFmtId="164" fontId="6" fillId="7" borderId="4" xfId="0" applyNumberFormat="1" applyFont="1" applyFill="1" applyBorder="1" applyAlignment="1" applyProtection="1">
      <alignment horizontal="center" vertical="center" wrapText="1"/>
    </xf>
    <xf numFmtId="164" fontId="6" fillId="7" borderId="1" xfId="0" applyNumberFormat="1" applyFont="1" applyFill="1" applyBorder="1" applyAlignment="1" applyProtection="1">
      <alignment horizontal="center" vertical="center" wrapText="1"/>
    </xf>
    <xf numFmtId="0" fontId="3"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0" fillId="0" borderId="0" xfId="0" applyBorder="1" applyAlignment="1">
      <alignment horizontal="left" wrapText="1"/>
    </xf>
    <xf numFmtId="3" fontId="6" fillId="7" borderId="4" xfId="0" applyNumberFormat="1" applyFont="1" applyFill="1" applyBorder="1" applyAlignment="1" applyProtection="1">
      <alignment horizontal="center" vertical="center" wrapText="1"/>
    </xf>
    <xf numFmtId="3" fontId="6" fillId="7" borderId="1" xfId="0" applyNumberFormat="1" applyFont="1" applyFill="1" applyBorder="1" applyAlignment="1" applyProtection="1">
      <alignment horizontal="center" vertical="center" wrapText="1"/>
    </xf>
    <xf numFmtId="0" fontId="3" fillId="10" borderId="0" xfId="0" applyFont="1" applyFill="1" applyBorder="1" applyAlignment="1">
      <alignment horizontal="right" wrapText="1"/>
    </xf>
    <xf numFmtId="0" fontId="0" fillId="0" borderId="0" xfId="0" applyBorder="1" applyAlignment="1">
      <alignment wrapText="1"/>
    </xf>
    <xf numFmtId="0" fontId="4" fillId="2" borderId="1" xfId="0" applyFont="1" applyFill="1" applyBorder="1" applyAlignment="1">
      <alignment horizontal="left" wrapText="1"/>
    </xf>
    <xf numFmtId="0" fontId="4" fillId="6" borderId="2" xfId="0" applyFont="1" applyFill="1" applyBorder="1" applyAlignment="1">
      <alignment horizontal="left" wrapText="1"/>
    </xf>
    <xf numFmtId="0" fontId="4" fillId="6" borderId="3" xfId="0" applyFont="1" applyFill="1" applyBorder="1" applyAlignment="1">
      <alignment horizontal="left" wrapText="1"/>
    </xf>
    <xf numFmtId="0" fontId="4" fillId="6" borderId="2" xfId="0" applyFont="1" applyFill="1" applyBorder="1" applyAlignment="1">
      <alignment horizontal="right" wrapText="1"/>
    </xf>
    <xf numFmtId="0" fontId="4" fillId="6" borderId="4" xfId="0" applyFont="1" applyFill="1" applyBorder="1" applyAlignment="1">
      <alignment horizontal="right" wrapText="1"/>
    </xf>
    <xf numFmtId="0" fontId="4" fillId="6" borderId="1" xfId="0" applyFont="1" applyFill="1" applyBorder="1" applyAlignment="1">
      <alignment horizontal="right" wrapText="1"/>
    </xf>
    <xf numFmtId="0" fontId="4" fillId="6" borderId="1" xfId="0" applyFont="1" applyFill="1" applyBorder="1" applyAlignment="1">
      <alignment horizontal="right" wrapText="1"/>
    </xf>
    <xf numFmtId="0" fontId="0" fillId="5" borderId="1" xfId="0" applyFill="1" applyBorder="1" applyAlignment="1">
      <alignment horizontal="center" vertical="center" wrapText="1"/>
    </xf>
    <xf numFmtId="0" fontId="8" fillId="2" borderId="1" xfId="0" applyFont="1" applyFill="1" applyBorder="1" applyAlignment="1">
      <alignment horizontal="center" wrapText="1"/>
    </xf>
    <xf numFmtId="164" fontId="6" fillId="7" borderId="6" xfId="0" applyNumberFormat="1" applyFont="1" applyFill="1" applyBorder="1" applyAlignment="1" applyProtection="1">
      <alignment horizontal="right" wrapText="1"/>
    </xf>
    <xf numFmtId="3"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ill="1" applyBorder="1"/>
    <xf numFmtId="0" fontId="15" fillId="4" borderId="3" xfId="0" applyFont="1" applyFill="1" applyBorder="1" applyAlignment="1">
      <alignment horizontal="center" vertical="center" wrapText="1"/>
    </xf>
    <xf numFmtId="0" fontId="8" fillId="0" borderId="1" xfId="0" applyFont="1" applyFill="1" applyBorder="1" applyAlignment="1">
      <alignment horizontal="center" wrapText="1"/>
    </xf>
    <xf numFmtId="3" fontId="6" fillId="7" borderId="1" xfId="0" applyNumberFormat="1" applyFont="1" applyFill="1" applyBorder="1" applyAlignment="1">
      <alignment horizontal="right" wrapText="1"/>
    </xf>
    <xf numFmtId="164" fontId="0" fillId="7" borderId="4" xfId="1" applyNumberFormat="1" applyFont="1" applyFill="1" applyBorder="1" applyAlignment="1">
      <alignment wrapText="1"/>
    </xf>
    <xf numFmtId="0" fontId="15" fillId="10" borderId="3" xfId="0" applyFont="1" applyFill="1" applyBorder="1" applyAlignment="1">
      <alignment horizontal="center" vertical="center" wrapText="1"/>
    </xf>
    <xf numFmtId="0" fontId="17" fillId="0" borderId="0" xfId="0" applyFont="1"/>
    <xf numFmtId="0" fontId="5" fillId="4" borderId="1" xfId="0" applyFont="1" applyFill="1" applyBorder="1" applyAlignment="1">
      <alignment horizontal="right" wrapText="1"/>
    </xf>
    <xf numFmtId="3" fontId="6" fillId="11" borderId="1" xfId="0" applyNumberFormat="1" applyFont="1" applyFill="1" applyBorder="1" applyAlignment="1" applyProtection="1">
      <alignment horizontal="center" vertical="center" wrapText="1"/>
    </xf>
    <xf numFmtId="0" fontId="7" fillId="4" borderId="1" xfId="0" applyFont="1" applyFill="1" applyBorder="1" applyAlignment="1">
      <alignment horizontal="right" vertical="center" wrapText="1"/>
    </xf>
    <xf numFmtId="164" fontId="6" fillId="0" borderId="0" xfId="0" applyNumberFormat="1" applyFont="1" applyFill="1" applyBorder="1" applyAlignment="1" applyProtection="1">
      <alignment horizontal="left" wrapText="1"/>
    </xf>
    <xf numFmtId="0" fontId="18" fillId="0" borderId="0" xfId="0" applyFont="1" applyFill="1" applyBorder="1" applyAlignment="1">
      <alignment vertical="top" wrapText="1"/>
    </xf>
    <xf numFmtId="0" fontId="4" fillId="6" borderId="1" xfId="0" applyFont="1" applyFill="1" applyBorder="1" applyAlignment="1">
      <alignment horizontal="right"/>
    </xf>
    <xf numFmtId="0" fontId="5" fillId="5" borderId="1" xfId="0" applyFont="1" applyFill="1" applyBorder="1" applyAlignment="1">
      <alignment horizontal="right" wrapText="1"/>
    </xf>
    <xf numFmtId="0" fontId="7" fillId="5" borderId="1" xfId="0" applyFont="1" applyFill="1" applyBorder="1" applyAlignment="1">
      <alignment horizontal="right" vertical="center" wrapText="1"/>
    </xf>
    <xf numFmtId="164" fontId="6" fillId="7" borderId="1" xfId="0" applyNumberFormat="1" applyFont="1" applyFill="1" applyBorder="1" applyAlignment="1" applyProtection="1">
      <alignment horizontal="center" vertical="center"/>
    </xf>
    <xf numFmtId="0" fontId="2" fillId="0" borderId="0" xfId="0" applyFont="1"/>
    <xf numFmtId="0" fontId="0" fillId="0" borderId="0" xfId="0" applyFill="1"/>
    <xf numFmtId="0" fontId="0" fillId="0" borderId="0" xfId="0" applyFill="1" applyAlignment="1">
      <alignment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right" wrapText="1"/>
    </xf>
    <xf numFmtId="0" fontId="0" fillId="0" borderId="0" xfId="0" applyFill="1" applyBorder="1" applyAlignment="1">
      <alignment horizontal="left" wrapText="1"/>
    </xf>
    <xf numFmtId="164" fontId="6" fillId="7" borderId="8" xfId="0" applyNumberFormat="1" applyFont="1" applyFill="1" applyBorder="1" applyAlignment="1" applyProtection="1">
      <alignment horizontal="center" vertical="center" wrapText="1"/>
    </xf>
    <xf numFmtId="164" fontId="6" fillId="0" borderId="0" xfId="0" applyNumberFormat="1" applyFont="1" applyFill="1" applyBorder="1" applyAlignment="1" applyProtection="1">
      <alignment horizontal="center" vertical="center" wrapText="1"/>
    </xf>
    <xf numFmtId="0" fontId="3" fillId="0" borderId="0" xfId="0" applyFont="1" applyBorder="1" applyAlignment="1">
      <alignment horizontal="left"/>
    </xf>
    <xf numFmtId="0" fontId="4" fillId="0" borderId="0" xfId="0" applyFont="1" applyFill="1" applyBorder="1" applyAlignment="1">
      <alignment horizontal="center"/>
    </xf>
    <xf numFmtId="0" fontId="3" fillId="6" borderId="8" xfId="0" applyFont="1" applyFill="1" applyBorder="1" applyAlignment="1">
      <alignment horizontal="center" wrapText="1"/>
    </xf>
    <xf numFmtId="3" fontId="20" fillId="7" borderId="1" xfId="0" applyNumberFormat="1" applyFont="1" applyFill="1" applyBorder="1" applyAlignment="1">
      <alignment horizontal="center" vertical="center"/>
    </xf>
    <xf numFmtId="3" fontId="20" fillId="5" borderId="1" xfId="0" applyNumberFormat="1" applyFont="1" applyFill="1" applyBorder="1" applyAlignment="1">
      <alignment horizontal="center" vertical="center"/>
    </xf>
    <xf numFmtId="3" fontId="20" fillId="0" borderId="0" xfId="0" applyNumberFormat="1" applyFont="1" applyFill="1" applyBorder="1"/>
    <xf numFmtId="0" fontId="20" fillId="5" borderId="1" xfId="0" applyFont="1" applyFill="1" applyBorder="1" applyAlignment="1">
      <alignment horizontal="center" vertical="center"/>
    </xf>
    <xf numFmtId="0" fontId="21" fillId="0" borderId="0" xfId="0" applyFont="1" applyFill="1" applyBorder="1" applyAlignment="1">
      <alignment horizontal="right"/>
    </xf>
    <xf numFmtId="0" fontId="22" fillId="6" borderId="0" xfId="0" applyFont="1" applyFill="1" applyAlignment="1">
      <alignment horizontal="right"/>
    </xf>
    <xf numFmtId="0" fontId="23" fillId="0" borderId="0" xfId="0" applyFont="1" applyFill="1" applyBorder="1"/>
    <xf numFmtId="0" fontId="0" fillId="0" borderId="0" xfId="0" applyFill="1" applyBorder="1" applyAlignment="1">
      <alignment horizontal="right"/>
    </xf>
    <xf numFmtId="164" fontId="6" fillId="0" borderId="0" xfId="0" applyNumberFormat="1" applyFont="1" applyFill="1" applyBorder="1" applyAlignment="1" applyProtection="1">
      <alignment horizontal="right"/>
    </xf>
    <xf numFmtId="164" fontId="6" fillId="0" borderId="0" xfId="0" applyNumberFormat="1" applyFont="1" applyFill="1" applyBorder="1" applyAlignment="1" applyProtection="1">
      <alignment horizontal="right" wrapText="1"/>
    </xf>
    <xf numFmtId="0" fontId="0" fillId="7" borderId="1" xfId="0" applyFill="1" applyBorder="1"/>
    <xf numFmtId="0" fontId="0" fillId="5" borderId="1" xfId="0" applyFill="1" applyBorder="1" applyAlignment="1">
      <alignment horizontal="center" vertical="center"/>
    </xf>
    <xf numFmtId="0" fontId="0" fillId="7" borderId="1" xfId="0" applyFill="1" applyBorder="1" applyAlignment="1">
      <alignment vertical="center"/>
    </xf>
    <xf numFmtId="0" fontId="0" fillId="7" borderId="1" xfId="0" applyFill="1" applyBorder="1" applyAlignment="1">
      <alignment horizontal="center" vertical="center"/>
    </xf>
    <xf numFmtId="0" fontId="0" fillId="7" borderId="1" xfId="0" applyFill="1" applyBorder="1" applyAlignment="1">
      <alignment horizontal="center" vertical="center" wrapText="1"/>
    </xf>
    <xf numFmtId="1" fontId="0" fillId="5" borderId="1" xfId="1" applyNumberFormat="1" applyFont="1" applyFill="1" applyBorder="1" applyAlignment="1">
      <alignment wrapText="1"/>
    </xf>
    <xf numFmtId="164" fontId="0" fillId="7" borderId="1" xfId="0" applyNumberFormat="1" applyFill="1" applyBorder="1" applyAlignment="1">
      <alignment horizontal="center" vertical="center"/>
    </xf>
    <xf numFmtId="0" fontId="24" fillId="6" borderId="1" xfId="0" applyFont="1" applyFill="1" applyBorder="1" applyAlignment="1">
      <alignment horizontal="right" wrapText="1"/>
    </xf>
    <xf numFmtId="0" fontId="25" fillId="6" borderId="1" xfId="0" applyFont="1" applyFill="1" applyBorder="1" applyAlignment="1">
      <alignment horizontal="right" wrapText="1"/>
    </xf>
    <xf numFmtId="0" fontId="26" fillId="4" borderId="1" xfId="0" applyFont="1" applyFill="1" applyBorder="1" applyAlignment="1">
      <alignment horizontal="right" wrapText="1"/>
    </xf>
    <xf numFmtId="0" fontId="27" fillId="4" borderId="1" xfId="0" applyFont="1" applyFill="1" applyBorder="1" applyAlignment="1">
      <alignment horizontal="right" vertical="center" wrapText="1"/>
    </xf>
    <xf numFmtId="164" fontId="30" fillId="0" borderId="0" xfId="1" applyNumberFormat="1" applyFont="1" applyFill="1" applyBorder="1" applyAlignment="1">
      <alignment wrapText="1"/>
    </xf>
    <xf numFmtId="0" fontId="28" fillId="0" borderId="0" xfId="0" applyFont="1" applyFill="1" applyBorder="1" applyAlignment="1">
      <alignment horizontal="left" vertical="center" wrapText="1"/>
    </xf>
    <xf numFmtId="164" fontId="29" fillId="0" borderId="0" xfId="0" applyNumberFormat="1" applyFont="1" applyFill="1" applyBorder="1" applyAlignment="1" applyProtection="1">
      <alignment horizontal="right" wrapText="1"/>
    </xf>
    <xf numFmtId="164" fontId="0" fillId="0" borderId="0" xfId="1" applyNumberFormat="1" applyFont="1" applyFill="1" applyBorder="1" applyAlignment="1">
      <alignment wrapText="1"/>
    </xf>
    <xf numFmtId="0" fontId="7" fillId="0" borderId="0" xfId="0" applyFont="1" applyFill="1" applyBorder="1" applyAlignment="1">
      <alignment horizontal="left" vertical="center" wrapText="1"/>
    </xf>
    <xf numFmtId="0" fontId="7" fillId="0" borderId="0" xfId="0" applyFont="1" applyFill="1" applyBorder="1" applyAlignment="1">
      <alignment horizontal="right" vertical="center" wrapText="1"/>
    </xf>
    <xf numFmtId="164" fontId="6" fillId="0" borderId="0" xfId="0" applyNumberFormat="1" applyFont="1" applyFill="1" applyBorder="1" applyAlignment="1" applyProtection="1">
      <alignment horizontal="center" vertical="center"/>
    </xf>
    <xf numFmtId="0" fontId="2" fillId="10" borderId="1" xfId="0" applyFont="1" applyFill="1" applyBorder="1" applyAlignment="1">
      <alignment horizontal="center" vertical="center" wrapText="1"/>
    </xf>
    <xf numFmtId="1" fontId="0" fillId="10" borderId="1" xfId="0" applyNumberFormat="1" applyFill="1" applyBorder="1" applyAlignment="1">
      <alignment horizontal="center" vertical="center" wrapText="1"/>
    </xf>
    <xf numFmtId="164" fontId="0" fillId="10" borderId="1" xfId="1" applyNumberFormat="1" applyFont="1" applyFill="1" applyBorder="1" applyAlignment="1">
      <alignment wrapText="1"/>
    </xf>
    <xf numFmtId="0" fontId="0" fillId="10" borderId="1" xfId="0" applyFill="1" applyBorder="1" applyAlignment="1">
      <alignment wrapText="1"/>
    </xf>
    <xf numFmtId="1" fontId="0" fillId="10" borderId="1" xfId="1" applyNumberFormat="1" applyFont="1" applyFill="1" applyBorder="1" applyAlignment="1" applyProtection="1">
      <alignment horizontal="center" vertical="center" wrapText="1"/>
      <protection locked="0"/>
    </xf>
    <xf numFmtId="1" fontId="0" fillId="15" borderId="1" xfId="1" applyNumberFormat="1" applyFont="1" applyFill="1" applyBorder="1" applyAlignment="1" applyProtection="1">
      <alignment horizontal="center" vertical="center" wrapText="1"/>
      <protection locked="0"/>
    </xf>
    <xf numFmtId="0" fontId="0" fillId="10" borderId="0" xfId="0" applyFill="1"/>
    <xf numFmtId="1" fontId="0" fillId="5" borderId="1" xfId="0" applyNumberFormat="1" applyFill="1" applyBorder="1" applyAlignment="1">
      <alignment horizontal="center" vertical="center" wrapText="1"/>
    </xf>
    <xf numFmtId="1" fontId="0" fillId="10" borderId="1" xfId="1" applyNumberFormat="1" applyFont="1" applyFill="1" applyBorder="1" applyAlignment="1">
      <alignment wrapText="1"/>
    </xf>
    <xf numFmtId="164" fontId="0" fillId="10" borderId="4" xfId="1" applyNumberFormat="1" applyFont="1" applyFill="1" applyBorder="1" applyAlignment="1">
      <alignment wrapText="1"/>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164" fontId="0" fillId="0" borderId="1" xfId="1" applyNumberFormat="1" applyFont="1" applyFill="1" applyBorder="1" applyAlignment="1">
      <alignment wrapText="1"/>
    </xf>
    <xf numFmtId="0" fontId="0" fillId="0" borderId="1" xfId="0" applyFill="1" applyBorder="1" applyAlignment="1">
      <alignment wrapText="1"/>
    </xf>
    <xf numFmtId="3"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xf>
    <xf numFmtId="164" fontId="6" fillId="0" borderId="1" xfId="0" applyNumberFormat="1" applyFont="1" applyFill="1" applyBorder="1" applyAlignment="1" applyProtection="1">
      <alignment horizontal="center" vertical="center" wrapText="1"/>
    </xf>
    <xf numFmtId="0" fontId="7" fillId="4" borderId="2" xfId="0" applyFont="1" applyFill="1" applyBorder="1" applyAlignment="1">
      <alignment horizontal="left" vertical="center" wrapText="1"/>
    </xf>
    <xf numFmtId="0" fontId="7" fillId="4" borderId="4" xfId="0" applyFont="1" applyFill="1" applyBorder="1" applyAlignment="1">
      <alignment horizontal="left" vertical="center" wrapText="1"/>
    </xf>
    <xf numFmtId="0" fontId="5" fillId="4" borderId="2" xfId="0" applyFont="1" applyFill="1" applyBorder="1" applyAlignment="1">
      <alignment horizontal="left" wrapText="1"/>
    </xf>
    <xf numFmtId="0" fontId="5" fillId="4" borderId="4" xfId="0" applyFont="1" applyFill="1" applyBorder="1" applyAlignment="1">
      <alignment horizontal="left" wrapText="1"/>
    </xf>
    <xf numFmtId="0" fontId="3" fillId="2" borderId="1" xfId="0" applyFont="1" applyFill="1" applyBorder="1" applyAlignment="1">
      <alignment horizontal="right" wrapText="1"/>
    </xf>
    <xf numFmtId="0" fontId="2" fillId="0" borderId="6" xfId="0" applyFont="1" applyBorder="1" applyAlignment="1">
      <alignment horizontal="center" wrapText="1"/>
    </xf>
    <xf numFmtId="0" fontId="4" fillId="6" borderId="1" xfId="0" applyFont="1" applyFill="1" applyBorder="1" applyAlignment="1">
      <alignment horizontal="right" wrapText="1"/>
    </xf>
    <xf numFmtId="0" fontId="4" fillId="6" borderId="2" xfId="0" applyFont="1" applyFill="1" applyBorder="1" applyAlignment="1">
      <alignment horizontal="right" wrapText="1"/>
    </xf>
    <xf numFmtId="0" fontId="4" fillId="6" borderId="4" xfId="0" applyFont="1" applyFill="1" applyBorder="1" applyAlignment="1">
      <alignment horizontal="right" wrapText="1"/>
    </xf>
    <xf numFmtId="0" fontId="4" fillId="3" borderId="1" xfId="0" applyFont="1" applyFill="1" applyBorder="1" applyAlignment="1">
      <alignment horizontal="center" wrapText="1"/>
    </xf>
    <xf numFmtId="0" fontId="0" fillId="0" borderId="1" xfId="0" applyBorder="1" applyAlignment="1">
      <alignment horizontal="left" wrapText="1"/>
    </xf>
    <xf numFmtId="0" fontId="8" fillId="7" borderId="2" xfId="0" applyFont="1" applyFill="1" applyBorder="1" applyAlignment="1">
      <alignment horizontal="center" wrapText="1"/>
    </xf>
    <xf numFmtId="0" fontId="8" fillId="7" borderId="3" xfId="0" applyFont="1" applyFill="1" applyBorder="1" applyAlignment="1">
      <alignment horizontal="center" wrapText="1"/>
    </xf>
    <xf numFmtId="0" fontId="8" fillId="7" borderId="4" xfId="0" applyFont="1" applyFill="1" applyBorder="1" applyAlignment="1">
      <alignment horizontal="center" wrapText="1"/>
    </xf>
    <xf numFmtId="0" fontId="7" fillId="4" borderId="3" xfId="0" applyFont="1" applyFill="1" applyBorder="1" applyAlignment="1">
      <alignment horizontal="left" vertical="center" wrapText="1"/>
    </xf>
    <xf numFmtId="0" fontId="8" fillId="7" borderId="7"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13" fillId="8" borderId="2" xfId="0" applyFont="1" applyFill="1" applyBorder="1" applyAlignment="1">
      <alignment horizontal="right" wrapText="1"/>
    </xf>
    <xf numFmtId="0" fontId="13" fillId="8" borderId="3" xfId="0" applyFont="1" applyFill="1" applyBorder="1" applyAlignment="1">
      <alignment horizontal="right" wrapText="1"/>
    </xf>
    <xf numFmtId="0" fontId="5" fillId="4" borderId="3" xfId="0" applyFont="1" applyFill="1" applyBorder="1" applyAlignment="1">
      <alignment horizontal="left" wrapText="1"/>
    </xf>
    <xf numFmtId="0" fontId="2" fillId="0" borderId="0" xfId="0" applyFont="1" applyBorder="1" applyAlignment="1">
      <alignment horizontal="center" wrapText="1"/>
    </xf>
    <xf numFmtId="0" fontId="12" fillId="0" borderId="1" xfId="0" applyFont="1" applyBorder="1" applyAlignment="1">
      <alignment horizontal="center" wrapText="1"/>
    </xf>
    <xf numFmtId="0" fontId="13" fillId="9" borderId="2" xfId="0" applyFont="1" applyFill="1" applyBorder="1" applyAlignment="1">
      <alignment horizontal="right" wrapText="1"/>
    </xf>
    <xf numFmtId="0" fontId="13" fillId="9" borderId="3" xfId="0" applyFont="1" applyFill="1" applyBorder="1" applyAlignment="1">
      <alignment horizontal="right" wrapText="1"/>
    </xf>
    <xf numFmtId="0" fontId="15" fillId="10" borderId="2" xfId="0" applyFont="1" applyFill="1" applyBorder="1" applyAlignment="1">
      <alignment horizontal="center" vertical="center" wrapText="1"/>
    </xf>
    <xf numFmtId="0" fontId="15" fillId="10" borderId="3"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3" fillId="0" borderId="3" xfId="0" applyFont="1" applyBorder="1" applyAlignment="1">
      <alignment horizontal="center" vertical="center" wrapText="1"/>
    </xf>
    <xf numFmtId="0" fontId="4" fillId="6" borderId="2" xfId="0" applyFont="1" applyFill="1" applyBorder="1" applyAlignment="1">
      <alignment horizontal="center" wrapText="1"/>
    </xf>
    <xf numFmtId="0" fontId="4" fillId="6" borderId="3" xfId="0" applyFont="1" applyFill="1" applyBorder="1" applyAlignment="1">
      <alignment horizontal="center" wrapText="1"/>
    </xf>
    <xf numFmtId="0" fontId="4" fillId="6" borderId="4" xfId="0" applyFont="1" applyFill="1" applyBorder="1" applyAlignment="1">
      <alignment horizontal="center" wrapText="1"/>
    </xf>
    <xf numFmtId="164" fontId="6" fillId="11" borderId="1" xfId="0" applyNumberFormat="1" applyFont="1" applyFill="1" applyBorder="1" applyAlignment="1" applyProtection="1">
      <alignment horizontal="left" wrapText="1"/>
    </xf>
    <xf numFmtId="0" fontId="8" fillId="7" borderId="2"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16" fillId="0" borderId="1" xfId="0" applyFont="1" applyBorder="1" applyAlignment="1">
      <alignment horizontal="center" wrapTex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3" fillId="2" borderId="2" xfId="0" applyFont="1" applyFill="1" applyBorder="1" applyAlignment="1">
      <alignment horizontal="right" wrapText="1"/>
    </xf>
    <xf numFmtId="0" fontId="3" fillId="2" borderId="4" xfId="0" applyFont="1" applyFill="1" applyBorder="1" applyAlignment="1">
      <alignment horizontal="right" wrapText="1"/>
    </xf>
    <xf numFmtId="0" fontId="3" fillId="0" borderId="0" xfId="0" applyFont="1" applyBorder="1" applyAlignment="1">
      <alignment horizontal="center"/>
    </xf>
    <xf numFmtId="0" fontId="4" fillId="6" borderId="1" xfId="0" applyFont="1" applyFill="1" applyBorder="1" applyAlignment="1">
      <alignment horizontal="center" wrapText="1"/>
    </xf>
    <xf numFmtId="0" fontId="13" fillId="12" borderId="1" xfId="0" applyFont="1" applyFill="1" applyBorder="1" applyAlignment="1">
      <alignment horizontal="center" vertical="center" wrapText="1"/>
    </xf>
    <xf numFmtId="0" fontId="19" fillId="13" borderId="2" xfId="0" applyFont="1" applyFill="1" applyBorder="1" applyAlignment="1">
      <alignment horizontal="right" vertical="center" wrapText="1"/>
    </xf>
    <xf numFmtId="0" fontId="19" fillId="13" borderId="4" xfId="0" applyFont="1" applyFill="1" applyBorder="1" applyAlignment="1">
      <alignment horizontal="right" vertical="center" wrapText="1"/>
    </xf>
    <xf numFmtId="0" fontId="8" fillId="7" borderId="1" xfId="0" applyFont="1" applyFill="1" applyBorder="1" applyAlignment="1">
      <alignment horizontal="left" wrapText="1"/>
    </xf>
    <xf numFmtId="0" fontId="19" fillId="14" borderId="2" xfId="0" applyFont="1" applyFill="1" applyBorder="1" applyAlignment="1">
      <alignment horizontal="right" wrapText="1"/>
    </xf>
    <xf numFmtId="0" fontId="19" fillId="14" borderId="4" xfId="0" applyFont="1" applyFill="1" applyBorder="1" applyAlignment="1">
      <alignment horizontal="right" wrapText="1"/>
    </xf>
    <xf numFmtId="0" fontId="19" fillId="0" borderId="2" xfId="0" applyFont="1" applyBorder="1" applyAlignment="1">
      <alignment horizontal="right" wrapText="1"/>
    </xf>
    <xf numFmtId="0" fontId="19" fillId="0" borderId="4" xfId="0" applyFont="1" applyBorder="1" applyAlignment="1">
      <alignment horizontal="right" wrapText="1"/>
    </xf>
    <xf numFmtId="0" fontId="19" fillId="14" borderId="2" xfId="0" applyFont="1" applyFill="1" applyBorder="1" applyAlignment="1">
      <alignment horizontal="right" vertical="center" wrapText="1"/>
    </xf>
    <xf numFmtId="0" fontId="19" fillId="14" borderId="4" xfId="0" applyFont="1" applyFill="1" applyBorder="1" applyAlignment="1">
      <alignment horizontal="right" vertical="center" wrapText="1"/>
    </xf>
    <xf numFmtId="0" fontId="3" fillId="0" borderId="0" xfId="0" applyFont="1" applyBorder="1" applyAlignment="1">
      <alignment horizontal="center" wrapText="1"/>
    </xf>
    <xf numFmtId="0" fontId="4" fillId="6" borderId="1" xfId="0" applyFont="1" applyFill="1" applyBorder="1" applyAlignment="1">
      <alignment horizontal="center" vertical="center" wrapText="1"/>
    </xf>
    <xf numFmtId="0" fontId="19" fillId="13" borderId="2" xfId="0" applyFont="1" applyFill="1" applyBorder="1" applyAlignment="1">
      <alignment horizontal="right" wrapText="1"/>
    </xf>
    <xf numFmtId="0" fontId="19" fillId="13" borderId="4" xfId="0" applyFont="1" applyFill="1" applyBorder="1" applyAlignment="1">
      <alignment horizontal="right" wrapText="1"/>
    </xf>
    <xf numFmtId="0" fontId="19" fillId="5" borderId="2" xfId="0" applyFont="1" applyFill="1" applyBorder="1" applyAlignment="1">
      <alignment horizontal="right" wrapText="1"/>
    </xf>
    <xf numFmtId="0" fontId="19" fillId="5" borderId="4" xfId="0" applyFont="1" applyFill="1" applyBorder="1" applyAlignment="1">
      <alignment horizontal="right" wrapText="1"/>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4" fillId="6" borderId="1" xfId="0" applyFont="1" applyFill="1" applyBorder="1" applyAlignment="1">
      <alignment horizontal="right"/>
    </xf>
    <xf numFmtId="0" fontId="3" fillId="6" borderId="1" xfId="0" applyFont="1" applyFill="1" applyBorder="1" applyAlignment="1">
      <alignment horizontal="center" wrapText="1"/>
    </xf>
    <xf numFmtId="0" fontId="4" fillId="6" borderId="2" xfId="0" applyFont="1" applyFill="1" applyBorder="1" applyAlignment="1">
      <alignment horizontal="center"/>
    </xf>
    <xf numFmtId="0" fontId="4" fillId="6" borderId="3" xfId="0" applyFont="1" applyFill="1" applyBorder="1" applyAlignment="1">
      <alignment horizontal="center"/>
    </xf>
    <xf numFmtId="0" fontId="4" fillId="6" borderId="4" xfId="0" applyFont="1" applyFill="1" applyBorder="1" applyAlignment="1">
      <alignment horizontal="center"/>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cellXfs>
  <cellStyles count="6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Normal" xfId="0" builtinId="0"/>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Percentage Share Enrollment Trends in </a:t>
            </a:r>
          </a:p>
          <a:p>
            <a:pPr>
              <a:defRPr/>
            </a:pPr>
            <a:r>
              <a:rPr lang="en-US"/>
              <a:t>Construction</a:t>
            </a:r>
            <a:r>
              <a:rPr lang="en-US" baseline="0"/>
              <a:t> Management</a:t>
            </a:r>
            <a:r>
              <a:rPr lang="en-US"/>
              <a:t> POS</a:t>
            </a:r>
            <a:r>
              <a:rPr lang="en-US" baseline="0"/>
              <a:t> </a:t>
            </a:r>
            <a:r>
              <a:rPr lang="en-US"/>
              <a:t>by Race/Ethnicity</a:t>
            </a:r>
          </a:p>
        </c:rich>
      </c:tx>
      <c:layout/>
      <c:overlay val="0"/>
    </c:title>
    <c:autoTitleDeleted val="0"/>
    <c:plotArea>
      <c:layout>
        <c:manualLayout>
          <c:layoutTarget val="inner"/>
          <c:xMode val="edge"/>
          <c:yMode val="edge"/>
          <c:x val="6.0915155268512787E-2"/>
          <c:y val="0.26688549868766404"/>
          <c:w val="0.62258928308118788"/>
          <c:h val="0.64956594488188979"/>
        </c:manualLayout>
      </c:layout>
      <c:lineChart>
        <c:grouping val="standard"/>
        <c:varyColors val="0"/>
        <c:ser>
          <c:idx val="0"/>
          <c:order val="0"/>
          <c:tx>
            <c:v>African American</c:v>
          </c:tx>
          <c:cat>
            <c:numRef>
              <c:extLst>
                <c:ext xmlns:c15="http://schemas.microsoft.com/office/drawing/2012/chart" uri="{02D57815-91ED-43cb-92C2-25804820EDAC}">
                  <c15:fullRef>
                    <c15:sqref>'Race &amp; Ethnicity'!$D$100:$L$100</c15:sqref>
                  </c15:fullRef>
                </c:ext>
              </c:extLst>
              <c:f>'Race &amp; Ethnicity'!$D$100:$H$100</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Ethnicity'!$D$47:$L$47</c15:sqref>
                  </c15:fullRef>
                </c:ext>
              </c:extLst>
              <c:f>'Race &amp; Ethnicity'!$D$47:$H$47</c:f>
              <c:numCache>
                <c:formatCode>0.0%</c:formatCode>
                <c:ptCount val="5"/>
                <c:pt idx="0">
                  <c:v>0.56768558951965065</c:v>
                </c:pt>
                <c:pt idx="1">
                  <c:v>0.41358024691358025</c:v>
                </c:pt>
                <c:pt idx="2">
                  <c:v>0.39884393063583817</c:v>
                </c:pt>
                <c:pt idx="3">
                  <c:v>0.3773006134969325</c:v>
                </c:pt>
                <c:pt idx="4">
                  <c:v>0.36923076923076925</c:v>
                </c:pt>
              </c:numCache>
            </c:numRef>
          </c:val>
          <c:smooth val="0"/>
        </c:ser>
        <c:ser>
          <c:idx val="1"/>
          <c:order val="1"/>
          <c:tx>
            <c:v>American Indian</c:v>
          </c:tx>
          <c:cat>
            <c:numRef>
              <c:extLst>
                <c:ext xmlns:c15="http://schemas.microsoft.com/office/drawing/2012/chart" uri="{02D57815-91ED-43cb-92C2-25804820EDAC}">
                  <c15:fullRef>
                    <c15:sqref>'Race &amp; Ethnicity'!$D$100:$L$100</c15:sqref>
                  </c15:fullRef>
                </c:ext>
              </c:extLst>
              <c:f>'Race &amp; Ethnicity'!$D$100:$H$100</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Ethnicity'!$D$58:$L$58</c15:sqref>
                  </c15:fullRef>
                </c:ext>
              </c:extLst>
              <c:f>'Race &amp; Ethnicity'!$D$58:$H$58</c:f>
              <c:numCache>
                <c:formatCode>0.0%</c:formatCode>
                <c:ptCount val="5"/>
                <c:pt idx="0">
                  <c:v>2.1834061135371178E-2</c:v>
                </c:pt>
                <c:pt idx="1">
                  <c:v>2.1604938271604937E-2</c:v>
                </c:pt>
                <c:pt idx="2">
                  <c:v>2.023121387283237E-2</c:v>
                </c:pt>
                <c:pt idx="3">
                  <c:v>2.1472392638036811E-2</c:v>
                </c:pt>
                <c:pt idx="4">
                  <c:v>2.4615384615384615E-2</c:v>
                </c:pt>
              </c:numCache>
            </c:numRef>
          </c:val>
          <c:smooth val="0"/>
        </c:ser>
        <c:ser>
          <c:idx val="2"/>
          <c:order val="2"/>
          <c:tx>
            <c:v>Asian American</c:v>
          </c:tx>
          <c:cat>
            <c:numRef>
              <c:extLst>
                <c:ext xmlns:c15="http://schemas.microsoft.com/office/drawing/2012/chart" uri="{02D57815-91ED-43cb-92C2-25804820EDAC}">
                  <c15:fullRef>
                    <c15:sqref>'Race &amp; Ethnicity'!$D$100:$L$100</c15:sqref>
                  </c15:fullRef>
                </c:ext>
              </c:extLst>
              <c:f>'Race &amp; Ethnicity'!$D$100:$H$100</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Ethnicity'!$D$70:$L$70</c15:sqref>
                  </c15:fullRef>
                </c:ext>
              </c:extLst>
              <c:f>'Race &amp; Ethnicity'!$D$70:$H$70</c:f>
              <c:numCache>
                <c:formatCode>0.0%</c:formatCode>
                <c:ptCount val="5"/>
                <c:pt idx="0">
                  <c:v>3.4934497816593885E-2</c:v>
                </c:pt>
                <c:pt idx="1">
                  <c:v>2.4691358024691357E-2</c:v>
                </c:pt>
                <c:pt idx="2">
                  <c:v>2.3121387283236993E-2</c:v>
                </c:pt>
                <c:pt idx="3">
                  <c:v>2.1472392638036811E-2</c:v>
                </c:pt>
                <c:pt idx="4">
                  <c:v>2.7692307692307693E-2</c:v>
                </c:pt>
              </c:numCache>
            </c:numRef>
          </c:val>
          <c:smooth val="0"/>
        </c:ser>
        <c:ser>
          <c:idx val="3"/>
          <c:order val="3"/>
          <c:tx>
            <c:v>Hispanic/Latino</c:v>
          </c:tx>
          <c:cat>
            <c:numRef>
              <c:extLst>
                <c:ext xmlns:c15="http://schemas.microsoft.com/office/drawing/2012/chart" uri="{02D57815-91ED-43cb-92C2-25804820EDAC}">
                  <c15:fullRef>
                    <c15:sqref>'Race &amp; Ethnicity'!$D$100:$L$100</c15:sqref>
                  </c15:fullRef>
                </c:ext>
              </c:extLst>
              <c:f>'Race &amp; Ethnicity'!$D$100:$H$100</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Ethnicity'!$D$82:$L$82</c15:sqref>
                  </c15:fullRef>
                </c:ext>
              </c:extLst>
              <c:f>'Race &amp; Ethnicity'!$D$82:$H$82</c:f>
              <c:numCache>
                <c:formatCode>0.0%</c:formatCode>
                <c:ptCount val="5"/>
                <c:pt idx="0">
                  <c:v>0.14410480349344978</c:v>
                </c:pt>
                <c:pt idx="1">
                  <c:v>9.8765432098765427E-2</c:v>
                </c:pt>
                <c:pt idx="2">
                  <c:v>9.8265895953757232E-2</c:v>
                </c:pt>
                <c:pt idx="3">
                  <c:v>0.11349693251533742</c:v>
                </c:pt>
                <c:pt idx="4">
                  <c:v>9.2307692307692313E-2</c:v>
                </c:pt>
              </c:numCache>
            </c:numRef>
          </c:val>
          <c:smooth val="0"/>
        </c:ser>
        <c:ser>
          <c:idx val="4"/>
          <c:order val="4"/>
          <c:tx>
            <c:v>White</c:v>
          </c:tx>
          <c:cat>
            <c:numRef>
              <c:extLst>
                <c:ext xmlns:c15="http://schemas.microsoft.com/office/drawing/2012/chart" uri="{02D57815-91ED-43cb-92C2-25804820EDAC}">
                  <c15:fullRef>
                    <c15:sqref>'Race &amp; Ethnicity'!$D$100:$L$100</c15:sqref>
                  </c15:fullRef>
                </c:ext>
              </c:extLst>
              <c:f>'Race &amp; Ethnicity'!$D$100:$H$100</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Ethnicity'!$D$93:$L$93</c15:sqref>
                  </c15:fullRef>
                </c:ext>
              </c:extLst>
              <c:f>'Race &amp; Ethnicity'!$D$93:$H$93</c:f>
              <c:numCache>
                <c:formatCode>0.0%</c:formatCode>
                <c:ptCount val="5"/>
                <c:pt idx="0">
                  <c:v>0.4366812227074236</c:v>
                </c:pt>
                <c:pt idx="1">
                  <c:v>0.30555555555555558</c:v>
                </c:pt>
                <c:pt idx="2">
                  <c:v>0.29768786127167629</c:v>
                </c:pt>
                <c:pt idx="3">
                  <c:v>0.32822085889570551</c:v>
                </c:pt>
                <c:pt idx="4">
                  <c:v>0.32923076923076922</c:v>
                </c:pt>
              </c:numCache>
            </c:numRef>
          </c:val>
          <c:smooth val="0"/>
        </c:ser>
        <c:ser>
          <c:idx val="6"/>
          <c:order val="5"/>
          <c:tx>
            <c:strRef>
              <c:f>'Race &amp; Ethnicity'!$J$12</c:f>
              <c:strCache>
                <c:ptCount val="1"/>
                <c:pt idx="0">
                  <c:v>Native Hawaiian or Other Pacific Islander</c:v>
                </c:pt>
              </c:strCache>
            </c:strRef>
          </c:tx>
          <c:cat>
            <c:numRef>
              <c:extLst>
                <c:ext xmlns:c15="http://schemas.microsoft.com/office/drawing/2012/chart" uri="{02D57815-91ED-43cb-92C2-25804820EDAC}">
                  <c15:fullRef>
                    <c15:sqref>'Race &amp; Ethnicity'!$D$100:$L$100</c15:sqref>
                  </c15:fullRef>
                </c:ext>
              </c:extLst>
              <c:f>'Race &amp; Ethnicity'!$D$100:$H$100</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Ethnicity'!$D$106:$I$106</c15:sqref>
                  </c15:fullRef>
                </c:ext>
              </c:extLst>
              <c:f>'Race &amp; Ethnicity'!$D$106:$H$106</c:f>
              <c:numCache>
                <c:formatCode>0.0%</c:formatCode>
                <c:ptCount val="5"/>
                <c:pt idx="0">
                  <c:v>1.0582010582010581E-2</c:v>
                </c:pt>
                <c:pt idx="1">
                  <c:v>1.5625E-2</c:v>
                </c:pt>
                <c:pt idx="2">
                  <c:v>1.5789473684210527E-2</c:v>
                </c:pt>
                <c:pt idx="3">
                  <c:v>0</c:v>
                </c:pt>
                <c:pt idx="4">
                  <c:v>2.0100502512562814E-2</c:v>
                </c:pt>
              </c:numCache>
            </c:numRef>
          </c:val>
          <c:smooth val="0"/>
        </c:ser>
        <c:ser>
          <c:idx val="7"/>
          <c:order val="6"/>
          <c:tx>
            <c:strRef>
              <c:f>'Race &amp; Ethnicity'!$K$12</c:f>
              <c:strCache>
                <c:ptCount val="1"/>
                <c:pt idx="0">
                  <c:v>Two or More Races</c:v>
                </c:pt>
              </c:strCache>
            </c:strRef>
          </c:tx>
          <c:cat>
            <c:numRef>
              <c:extLst>
                <c:ext xmlns:c15="http://schemas.microsoft.com/office/drawing/2012/chart" uri="{02D57815-91ED-43cb-92C2-25804820EDAC}">
                  <c15:fullRef>
                    <c15:sqref>'Race &amp; Ethnicity'!$D$100:$L$100</c15:sqref>
                  </c15:fullRef>
                </c:ext>
              </c:extLst>
              <c:f>'Race &amp; Ethnicity'!$D$100:$H$100</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Ethnicity'!$D$118:$L$118</c15:sqref>
                  </c15:fullRef>
                </c:ext>
              </c:extLst>
              <c:f>'Race &amp; Ethnicity'!$D$118:$H$118</c:f>
              <c:numCache>
                <c:formatCode>0.0%</c:formatCode>
                <c:ptCount val="5"/>
                <c:pt idx="0">
                  <c:v>0.15720524017467249</c:v>
                </c:pt>
                <c:pt idx="1">
                  <c:v>0.11728395061728394</c:v>
                </c:pt>
                <c:pt idx="2">
                  <c:v>0.1069364161849711</c:v>
                </c:pt>
                <c:pt idx="3">
                  <c:v>0</c:v>
                </c:pt>
                <c:pt idx="4">
                  <c:v>0.2</c:v>
                </c:pt>
              </c:numCache>
            </c:numRef>
          </c:val>
          <c:smooth val="0"/>
        </c:ser>
        <c:ser>
          <c:idx val="5"/>
          <c:order val="7"/>
          <c:tx>
            <c:v>Not Reported</c:v>
          </c:tx>
          <c:cat>
            <c:numRef>
              <c:extLst>
                <c:ext xmlns:c15="http://schemas.microsoft.com/office/drawing/2012/chart" uri="{02D57815-91ED-43cb-92C2-25804820EDAC}">
                  <c15:fullRef>
                    <c15:sqref>'Race &amp; Ethnicity'!$D$100:$L$100</c15:sqref>
                  </c15:fullRef>
                </c:ext>
              </c:extLst>
              <c:f>'Race &amp; Ethnicity'!$D$100:$H$100</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Ethnicity'!$D$130:$L$130</c15:sqref>
                  </c15:fullRef>
                </c:ext>
              </c:extLst>
              <c:f>'Race &amp; Ethnicity'!$D$130:$H$130</c:f>
              <c:numCache>
                <c:formatCode>0.0%</c:formatCode>
                <c:ptCount val="5"/>
                <c:pt idx="0">
                  <c:v>8.7336244541484712E-3</c:v>
                </c:pt>
                <c:pt idx="1">
                  <c:v>6.1728395061728392E-3</c:v>
                </c:pt>
                <c:pt idx="2">
                  <c:v>5.7803468208092483E-3</c:v>
                </c:pt>
                <c:pt idx="3">
                  <c:v>9.202453987730062E-3</c:v>
                </c:pt>
                <c:pt idx="4">
                  <c:v>2.1538461538461538E-2</c:v>
                </c:pt>
              </c:numCache>
            </c:numRef>
          </c:val>
          <c:smooth val="0"/>
        </c:ser>
        <c:dLbls>
          <c:showLegendKey val="0"/>
          <c:showVal val="0"/>
          <c:showCatName val="0"/>
          <c:showSerName val="0"/>
          <c:showPercent val="0"/>
          <c:showBubbleSize val="0"/>
        </c:dLbls>
        <c:marker val="1"/>
        <c:smooth val="0"/>
        <c:axId val="221483976"/>
        <c:axId val="221487112"/>
      </c:lineChart>
      <c:catAx>
        <c:axId val="221483976"/>
        <c:scaling>
          <c:orientation val="minMax"/>
        </c:scaling>
        <c:delete val="0"/>
        <c:axPos val="b"/>
        <c:numFmt formatCode="General" sourceLinked="1"/>
        <c:majorTickMark val="out"/>
        <c:minorTickMark val="none"/>
        <c:tickLblPos val="nextTo"/>
        <c:crossAx val="221487112"/>
        <c:crosses val="autoZero"/>
        <c:auto val="1"/>
        <c:lblAlgn val="ctr"/>
        <c:lblOffset val="100"/>
        <c:noMultiLvlLbl val="0"/>
      </c:catAx>
      <c:valAx>
        <c:axId val="221487112"/>
        <c:scaling>
          <c:orientation val="minMax"/>
        </c:scaling>
        <c:delete val="0"/>
        <c:axPos val="l"/>
        <c:majorGridlines/>
        <c:numFmt formatCode="0.0%" sourceLinked="1"/>
        <c:majorTickMark val="out"/>
        <c:minorTickMark val="none"/>
        <c:tickLblPos val="nextTo"/>
        <c:crossAx val="221483976"/>
        <c:crosses val="autoZero"/>
        <c:crossBetween val="between"/>
      </c:valAx>
    </c:plotArea>
    <c:legend>
      <c:legendPos val="r"/>
      <c:layout/>
      <c:overlay val="0"/>
    </c:legend>
    <c:plotVisOnly val="1"/>
    <c:dispBlanksAs val="zero"/>
    <c:showDLblsOverMax val="0"/>
  </c:chart>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'Native Hawaiian or Other Pacific Islander' Student Enrollment</a:t>
            </a:r>
            <a:r>
              <a:rPr lang="en-US" baseline="0"/>
              <a:t> as Percent Share by POS, College, and District High School</a:t>
            </a:r>
            <a:endParaRPr lang="en-US"/>
          </a:p>
        </c:rich>
      </c:tx>
      <c:layout/>
      <c:overlay val="0"/>
    </c:title>
    <c:autoTitleDeleted val="0"/>
    <c:plotArea>
      <c:layout/>
      <c:lineChart>
        <c:grouping val="standard"/>
        <c:varyColors val="0"/>
        <c:ser>
          <c:idx val="0"/>
          <c:order val="0"/>
          <c:tx>
            <c:strRef>
              <c:f>'Race &amp; Ethnicity'!$A$88</c:f>
              <c:strCache>
                <c:ptCount val="1"/>
                <c:pt idx="0">
                  <c:v>Postsecondary POS Cohort</c:v>
                </c:pt>
              </c:strCache>
            </c:strRef>
          </c:tx>
          <c:cat>
            <c:numRef>
              <c:extLst>
                <c:ext xmlns:c15="http://schemas.microsoft.com/office/drawing/2012/chart" uri="{02D57815-91ED-43cb-92C2-25804820EDAC}">
                  <c15:fullRef>
                    <c15:sqref>'Race &amp; Ethnicity'!$D$100:$L$100</c15:sqref>
                  </c15:fullRef>
                </c:ext>
              </c:extLst>
              <c:f>('Race &amp; Ethnicity'!$D$100:$H$100,'Race &amp; Ethnicity'!$J$100:$L$100)</c:f>
              <c:numCache>
                <c:formatCode>General</c:formatCode>
                <c:ptCount val="8"/>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Ethnicity'!$D$106:$I$106</c15:sqref>
                  </c15:fullRef>
                </c:ext>
              </c:extLst>
              <c:f>'Race &amp; Ethnicity'!$D$106:$H$106</c:f>
              <c:numCache>
                <c:formatCode>0.0%</c:formatCode>
                <c:ptCount val="5"/>
                <c:pt idx="0">
                  <c:v>1.0582010582010581E-2</c:v>
                </c:pt>
                <c:pt idx="1">
                  <c:v>1.5625E-2</c:v>
                </c:pt>
                <c:pt idx="2">
                  <c:v>1.5789473684210527E-2</c:v>
                </c:pt>
                <c:pt idx="3">
                  <c:v>0</c:v>
                </c:pt>
                <c:pt idx="4">
                  <c:v>2.0100502512562814E-2</c:v>
                </c:pt>
              </c:numCache>
            </c:numRef>
          </c:val>
          <c:smooth val="0"/>
        </c:ser>
        <c:ser>
          <c:idx val="3"/>
          <c:order val="1"/>
          <c:tx>
            <c:strRef>
              <c:f>'Race &amp; Ethnicity'!$A$107</c:f>
              <c:strCache>
                <c:ptCount val="1"/>
                <c:pt idx="0">
                  <c:v>Secondary POS Cohort</c:v>
                </c:pt>
              </c:strCache>
            </c:strRef>
          </c:tx>
          <c:cat>
            <c:numRef>
              <c:extLst>
                <c:ext xmlns:c15="http://schemas.microsoft.com/office/drawing/2012/chart" uri="{02D57815-91ED-43cb-92C2-25804820EDAC}">
                  <c15:fullRef>
                    <c15:sqref>'Race &amp; Ethnicity'!$D$100:$L$100</c15:sqref>
                  </c15:fullRef>
                </c:ext>
              </c:extLst>
              <c:f>('Race &amp; Ethnicity'!$D$100:$H$100,'Race &amp; Ethnicity'!$J$100:$L$100)</c:f>
              <c:numCache>
                <c:formatCode>General</c:formatCode>
                <c:ptCount val="8"/>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Ethnicity'!$D$107:$I$107</c15:sqref>
                  </c15:fullRef>
                </c:ext>
              </c:extLst>
              <c:f>'Race &amp; Ethnicity'!$D$107:$H$107</c:f>
              <c:numCache>
                <c:formatCode>0.0%</c:formatCode>
                <c:ptCount val="5"/>
                <c:pt idx="0">
                  <c:v>4.1322314049586778E-3</c:v>
                </c:pt>
                <c:pt idx="1">
                  <c:v>4.2857142857142859E-3</c:v>
                </c:pt>
                <c:pt idx="2">
                  <c:v>3.5816618911174787E-3</c:v>
                </c:pt>
                <c:pt idx="3">
                  <c:v>5.0000000000000001E-3</c:v>
                </c:pt>
                <c:pt idx="4">
                  <c:v>4.9822064056939501E-3</c:v>
                </c:pt>
              </c:numCache>
            </c:numRef>
          </c:val>
          <c:smooth val="0"/>
        </c:ser>
        <c:ser>
          <c:idx val="1"/>
          <c:order val="2"/>
          <c:tx>
            <c:strRef>
              <c:f>'Race &amp; Ethnicity'!$A$90</c:f>
              <c:strCache>
                <c:ptCount val="1"/>
                <c:pt idx="0">
                  <c:v>Students enrolled in the community college</c:v>
                </c:pt>
              </c:strCache>
            </c:strRef>
          </c:tx>
          <c:cat>
            <c:numRef>
              <c:extLst>
                <c:ext xmlns:c15="http://schemas.microsoft.com/office/drawing/2012/chart" uri="{02D57815-91ED-43cb-92C2-25804820EDAC}">
                  <c15:fullRef>
                    <c15:sqref>'Race &amp; Ethnicity'!$D$100:$L$100</c15:sqref>
                  </c15:fullRef>
                </c:ext>
              </c:extLst>
              <c:f>('Race &amp; Ethnicity'!$D$100:$H$100,'Race &amp; Ethnicity'!$J$100:$L$100)</c:f>
              <c:numCache>
                <c:formatCode>General</c:formatCode>
                <c:ptCount val="8"/>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Ethnicity'!$D$108:$I$108</c15:sqref>
                  </c15:fullRef>
                </c:ext>
              </c:extLst>
              <c:f>'Race &amp; Ethnicity'!$D$108:$H$108</c:f>
              <c:numCache>
                <c:formatCode>0.0%</c:formatCode>
                <c:ptCount val="5"/>
                <c:pt idx="0">
                  <c:v>1.1666666666666667E-2</c:v>
                </c:pt>
                <c:pt idx="1">
                  <c:v>1.098901098901099E-2</c:v>
                </c:pt>
                <c:pt idx="2">
                  <c:v>1.1774259033698742E-2</c:v>
                </c:pt>
                <c:pt idx="3">
                  <c:v>1.1538461538461539E-2</c:v>
                </c:pt>
                <c:pt idx="4">
                  <c:v>1.2075471698113207E-2</c:v>
                </c:pt>
              </c:numCache>
            </c:numRef>
          </c:val>
          <c:smooth val="0"/>
        </c:ser>
        <c:ser>
          <c:idx val="2"/>
          <c:order val="3"/>
          <c:tx>
            <c:strRef>
              <c:f>'Race &amp; Ethnicity'!$A$96</c:f>
              <c:strCache>
                <c:ptCount val="1"/>
                <c:pt idx="0">
                  <c:v>Students enrolled in district High Schools</c:v>
                </c:pt>
              </c:strCache>
            </c:strRef>
          </c:tx>
          <c:cat>
            <c:numRef>
              <c:extLst>
                <c:ext xmlns:c15="http://schemas.microsoft.com/office/drawing/2012/chart" uri="{02D57815-91ED-43cb-92C2-25804820EDAC}">
                  <c15:fullRef>
                    <c15:sqref>'Race &amp; Ethnicity'!$D$100:$L$100</c15:sqref>
                  </c15:fullRef>
                </c:ext>
              </c:extLst>
              <c:f>('Race &amp; Ethnicity'!$D$100:$H$100,'Race &amp; Ethnicity'!$J$100:$L$100)</c:f>
              <c:numCache>
                <c:formatCode>General</c:formatCode>
                <c:ptCount val="8"/>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Ethnicity'!$D$109:$I$109</c15:sqref>
                  </c15:fullRef>
                </c:ext>
              </c:extLst>
              <c:f>'Race &amp; Ethnicity'!$D$109:$H$109</c:f>
              <c:numCache>
                <c:formatCode>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72782672"/>
        <c:axId val="272783064"/>
      </c:lineChart>
      <c:catAx>
        <c:axId val="272782672"/>
        <c:scaling>
          <c:orientation val="minMax"/>
        </c:scaling>
        <c:delete val="0"/>
        <c:axPos val="b"/>
        <c:numFmt formatCode="General" sourceLinked="1"/>
        <c:majorTickMark val="out"/>
        <c:minorTickMark val="none"/>
        <c:tickLblPos val="nextTo"/>
        <c:crossAx val="272783064"/>
        <c:crosses val="autoZero"/>
        <c:auto val="1"/>
        <c:lblAlgn val="ctr"/>
        <c:lblOffset val="100"/>
        <c:noMultiLvlLbl val="0"/>
      </c:catAx>
      <c:valAx>
        <c:axId val="272783064"/>
        <c:scaling>
          <c:orientation val="minMax"/>
        </c:scaling>
        <c:delete val="0"/>
        <c:axPos val="l"/>
        <c:majorGridlines/>
        <c:numFmt formatCode="0.0%" sourceLinked="1"/>
        <c:majorTickMark val="out"/>
        <c:minorTickMark val="none"/>
        <c:tickLblPos val="nextTo"/>
        <c:crossAx val="272782672"/>
        <c:crosses val="autoZero"/>
        <c:crossBetween val="between"/>
      </c:valAx>
    </c:plotArea>
    <c:legend>
      <c:legendPos val="r"/>
      <c:layout/>
      <c:overlay val="0"/>
    </c:legend>
    <c:plotVisOnly val="1"/>
    <c:dispBlanksAs val="gap"/>
    <c:showDLblsOverMax val="0"/>
  </c:chart>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'Two or More Races' Student Enrollment</a:t>
            </a:r>
            <a:r>
              <a:rPr lang="en-US" baseline="0"/>
              <a:t> as Percent Share by POS, College, and District High School</a:t>
            </a:r>
            <a:endParaRPr lang="en-US"/>
          </a:p>
        </c:rich>
      </c:tx>
      <c:layout/>
      <c:overlay val="0"/>
    </c:title>
    <c:autoTitleDeleted val="0"/>
    <c:plotArea>
      <c:layout/>
      <c:lineChart>
        <c:grouping val="standard"/>
        <c:varyColors val="0"/>
        <c:ser>
          <c:idx val="0"/>
          <c:order val="0"/>
          <c:tx>
            <c:strRef>
              <c:f>'Race &amp; Ethnicity'!$A$88</c:f>
              <c:strCache>
                <c:ptCount val="1"/>
                <c:pt idx="0">
                  <c:v>Postsecondary POS Cohort</c:v>
                </c:pt>
              </c:strCache>
            </c:strRef>
          </c:tx>
          <c:cat>
            <c:numRef>
              <c:extLst>
                <c:ext xmlns:c15="http://schemas.microsoft.com/office/drawing/2012/chart" uri="{02D57815-91ED-43cb-92C2-25804820EDAC}">
                  <c15:fullRef>
                    <c15:sqref>'Race &amp; Ethnicity'!$D$112:$L$112</c15:sqref>
                  </c15:fullRef>
                </c:ext>
              </c:extLst>
              <c:f>'Race &amp; Ethnicity'!$D$112:$H$112</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Ethnicity'!$D$118:$L$118</c15:sqref>
                  </c15:fullRef>
                </c:ext>
              </c:extLst>
              <c:f>'Race &amp; Ethnicity'!$D$118:$H$118</c:f>
              <c:numCache>
                <c:formatCode>0.0%</c:formatCode>
                <c:ptCount val="5"/>
                <c:pt idx="0">
                  <c:v>0.15720524017467249</c:v>
                </c:pt>
                <c:pt idx="1">
                  <c:v>0.11728395061728394</c:v>
                </c:pt>
                <c:pt idx="2">
                  <c:v>0.1069364161849711</c:v>
                </c:pt>
                <c:pt idx="3">
                  <c:v>0</c:v>
                </c:pt>
                <c:pt idx="4">
                  <c:v>0.2</c:v>
                </c:pt>
              </c:numCache>
            </c:numRef>
          </c:val>
          <c:smooth val="0"/>
        </c:ser>
        <c:ser>
          <c:idx val="3"/>
          <c:order val="1"/>
          <c:tx>
            <c:strRef>
              <c:f>'Race &amp; Ethnicity'!$A$119</c:f>
              <c:strCache>
                <c:ptCount val="1"/>
                <c:pt idx="0">
                  <c:v>Secondary POS Cohort</c:v>
                </c:pt>
              </c:strCache>
            </c:strRef>
          </c:tx>
          <c:cat>
            <c:numRef>
              <c:extLst>
                <c:ext xmlns:c15="http://schemas.microsoft.com/office/drawing/2012/chart" uri="{02D57815-91ED-43cb-92C2-25804820EDAC}">
                  <c15:fullRef>
                    <c15:sqref>'Race &amp; Ethnicity'!$D$112:$L$112</c15:sqref>
                  </c15:fullRef>
                </c:ext>
              </c:extLst>
              <c:f>'Race &amp; Ethnicity'!$D$112:$H$112</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Ethnicity'!$D$119:$L$119</c15:sqref>
                  </c15:fullRef>
                </c:ext>
              </c:extLst>
              <c:f>'Race &amp; Ethnicity'!$D$119:$H$119</c:f>
              <c:numCache>
                <c:formatCode>0.0%</c:formatCode>
                <c:ptCount val="5"/>
                <c:pt idx="0">
                  <c:v>0.46218487394957986</c:v>
                </c:pt>
                <c:pt idx="1">
                  <c:v>0.24724061810154527</c:v>
                </c:pt>
                <c:pt idx="2">
                  <c:v>0.31123919308357351</c:v>
                </c:pt>
                <c:pt idx="3">
                  <c:v>0.28385416666666669</c:v>
                </c:pt>
                <c:pt idx="4">
                  <c:v>0.28061224489795916</c:v>
                </c:pt>
              </c:numCache>
            </c:numRef>
          </c:val>
          <c:smooth val="0"/>
        </c:ser>
        <c:ser>
          <c:idx val="1"/>
          <c:order val="2"/>
          <c:tx>
            <c:strRef>
              <c:f>'Race &amp; Ethnicity'!$A$90</c:f>
              <c:strCache>
                <c:ptCount val="1"/>
                <c:pt idx="0">
                  <c:v>Students enrolled in the community college</c:v>
                </c:pt>
              </c:strCache>
            </c:strRef>
          </c:tx>
          <c:cat>
            <c:numRef>
              <c:extLst>
                <c:ext xmlns:c15="http://schemas.microsoft.com/office/drawing/2012/chart" uri="{02D57815-91ED-43cb-92C2-25804820EDAC}">
                  <c15:fullRef>
                    <c15:sqref>'Race &amp; Ethnicity'!$D$112:$L$112</c15:sqref>
                  </c15:fullRef>
                </c:ext>
              </c:extLst>
              <c:f>'Race &amp; Ethnicity'!$D$112:$H$112</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Ethnicity'!$D$120:$L$120</c15:sqref>
                  </c15:fullRef>
                </c:ext>
              </c:extLst>
              <c:f>'Race &amp; Ethnicity'!$D$120:$H$120</c:f>
              <c:numCache>
                <c:formatCode>0.0%</c:formatCode>
                <c:ptCount val="5"/>
                <c:pt idx="0">
                  <c:v>1.3535911602209945</c:v>
                </c:pt>
                <c:pt idx="1">
                  <c:v>4.1965811965811968</c:v>
                </c:pt>
                <c:pt idx="2">
                  <c:v>4.036734693877551</c:v>
                </c:pt>
                <c:pt idx="3">
                  <c:v>0</c:v>
                </c:pt>
                <c:pt idx="4">
                  <c:v>0</c:v>
                </c:pt>
              </c:numCache>
            </c:numRef>
          </c:val>
          <c:smooth val="0"/>
        </c:ser>
        <c:ser>
          <c:idx val="2"/>
          <c:order val="3"/>
          <c:tx>
            <c:strRef>
              <c:f>'Race &amp; Ethnicity'!$A$96</c:f>
              <c:strCache>
                <c:ptCount val="1"/>
                <c:pt idx="0">
                  <c:v>Students enrolled in district High Schools</c:v>
                </c:pt>
              </c:strCache>
            </c:strRef>
          </c:tx>
          <c:cat>
            <c:numRef>
              <c:extLst>
                <c:ext xmlns:c15="http://schemas.microsoft.com/office/drawing/2012/chart" uri="{02D57815-91ED-43cb-92C2-25804820EDAC}">
                  <c15:fullRef>
                    <c15:sqref>'Race &amp; Ethnicity'!$D$112:$L$112</c15:sqref>
                  </c15:fullRef>
                </c:ext>
              </c:extLst>
              <c:f>'Race &amp; Ethnicity'!$D$112:$H$112</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Ethnicity'!$D$121:$L$121</c15:sqref>
                  </c15:fullRef>
                </c:ext>
              </c:extLst>
              <c:f>'Race &amp; Ethnicity'!$D$121:$H$121</c:f>
              <c:numCache>
                <c:formatCode>0.0%</c:formatCode>
                <c:ptCount val="5"/>
                <c:pt idx="0">
                  <c:v>3.8333333333333335</c:v>
                </c:pt>
                <c:pt idx="1">
                  <c:v>2.5661375661375661</c:v>
                </c:pt>
                <c:pt idx="2">
                  <c:v>2.1132075471698113</c:v>
                </c:pt>
                <c:pt idx="3">
                  <c:v>67994.28571428571</c:v>
                </c:pt>
                <c:pt idx="4">
                  <c:v>59353.125</c:v>
                </c:pt>
              </c:numCache>
            </c:numRef>
          </c:val>
          <c:smooth val="0"/>
        </c:ser>
        <c:dLbls>
          <c:showLegendKey val="0"/>
          <c:showVal val="0"/>
          <c:showCatName val="0"/>
          <c:showSerName val="0"/>
          <c:showPercent val="0"/>
          <c:showBubbleSize val="0"/>
        </c:dLbls>
        <c:marker val="1"/>
        <c:smooth val="0"/>
        <c:axId val="272785416"/>
        <c:axId val="272786200"/>
      </c:lineChart>
      <c:catAx>
        <c:axId val="272785416"/>
        <c:scaling>
          <c:orientation val="minMax"/>
        </c:scaling>
        <c:delete val="0"/>
        <c:axPos val="b"/>
        <c:numFmt formatCode="General" sourceLinked="1"/>
        <c:majorTickMark val="out"/>
        <c:minorTickMark val="none"/>
        <c:tickLblPos val="nextTo"/>
        <c:crossAx val="272786200"/>
        <c:crosses val="autoZero"/>
        <c:auto val="1"/>
        <c:lblAlgn val="ctr"/>
        <c:lblOffset val="100"/>
        <c:noMultiLvlLbl val="0"/>
      </c:catAx>
      <c:valAx>
        <c:axId val="272786200"/>
        <c:scaling>
          <c:orientation val="minMax"/>
        </c:scaling>
        <c:delete val="0"/>
        <c:axPos val="l"/>
        <c:majorGridlines/>
        <c:numFmt formatCode="0.0%" sourceLinked="1"/>
        <c:majorTickMark val="out"/>
        <c:minorTickMark val="none"/>
        <c:tickLblPos val="nextTo"/>
        <c:crossAx val="272785416"/>
        <c:crosses val="autoZero"/>
        <c:crossBetween val="between"/>
      </c:valAx>
    </c:plotArea>
    <c:legend>
      <c:legendPos val="r"/>
      <c:layout/>
      <c:overlay val="0"/>
    </c:legend>
    <c:plotVisOnly val="1"/>
    <c:dispBlanksAs val="gap"/>
    <c:showDLblsOverMax val="0"/>
  </c:chart>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Student Counts Enrollment Trends in </a:t>
            </a:r>
          </a:p>
          <a:p>
            <a:pPr>
              <a:defRPr/>
            </a:pPr>
            <a:r>
              <a:rPr lang="en-US"/>
              <a:t>Secondary POS by Race/Ethnicity</a:t>
            </a:r>
          </a:p>
        </c:rich>
      </c:tx>
      <c:layout/>
      <c:overlay val="0"/>
    </c:title>
    <c:autoTitleDeleted val="0"/>
    <c:plotArea>
      <c:layout/>
      <c:lineChart>
        <c:grouping val="standard"/>
        <c:varyColors val="0"/>
        <c:ser>
          <c:idx val="0"/>
          <c:order val="0"/>
          <c:tx>
            <c:v>African American</c:v>
          </c:tx>
          <c:cat>
            <c:numRef>
              <c:extLst>
                <c:ext xmlns:c15="http://schemas.microsoft.com/office/drawing/2012/chart" uri="{02D57815-91ED-43cb-92C2-25804820EDAC}">
                  <c15:fullRef>
                    <c15:sqref>'Race &amp; Ethnicity'!$D$112:$L$112</c15:sqref>
                  </c15:fullRef>
                </c:ext>
              </c:extLst>
              <c:f>'Race &amp; Ethnicity'!$D$112:$H$112</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Ethnicity'!$D$44:$L$44</c15:sqref>
                  </c15:fullRef>
                </c:ext>
              </c:extLst>
              <c:f>'Race &amp; Ethnicity'!$D$44:$H$44</c:f>
              <c:numCache>
                <c:formatCode>General</c:formatCode>
                <c:ptCount val="5"/>
                <c:pt idx="0">
                  <c:v>1452</c:v>
                </c:pt>
                <c:pt idx="1">
                  <c:v>1400</c:v>
                </c:pt>
                <c:pt idx="2">
                  <c:v>1396</c:v>
                </c:pt>
                <c:pt idx="3">
                  <c:v>1400</c:v>
                </c:pt>
                <c:pt idx="4">
                  <c:v>1405</c:v>
                </c:pt>
              </c:numCache>
            </c:numRef>
          </c:val>
          <c:smooth val="0"/>
        </c:ser>
        <c:ser>
          <c:idx val="1"/>
          <c:order val="1"/>
          <c:tx>
            <c:v>American Indian</c:v>
          </c:tx>
          <c:cat>
            <c:numRef>
              <c:extLst>
                <c:ext xmlns:c15="http://schemas.microsoft.com/office/drawing/2012/chart" uri="{02D57815-91ED-43cb-92C2-25804820EDAC}">
                  <c15:fullRef>
                    <c15:sqref>'Race &amp; Ethnicity'!$D$112:$L$112</c15:sqref>
                  </c15:fullRef>
                </c:ext>
              </c:extLst>
              <c:f>'Race &amp; Ethnicity'!$D$112:$H$112</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Ethnicity'!$D$55:$L$55</c15:sqref>
                  </c15:fullRef>
                </c:ext>
              </c:extLst>
              <c:f>'Race &amp; Ethnicity'!$D$55:$H$55</c:f>
              <c:numCache>
                <c:formatCode>General</c:formatCode>
                <c:ptCount val="5"/>
                <c:pt idx="0">
                  <c:v>204</c:v>
                </c:pt>
                <c:pt idx="1">
                  <c:v>205</c:v>
                </c:pt>
                <c:pt idx="2">
                  <c:v>199</c:v>
                </c:pt>
                <c:pt idx="3">
                  <c:v>197</c:v>
                </c:pt>
                <c:pt idx="4">
                  <c:v>200</c:v>
                </c:pt>
              </c:numCache>
            </c:numRef>
          </c:val>
          <c:smooth val="0"/>
        </c:ser>
        <c:ser>
          <c:idx val="2"/>
          <c:order val="2"/>
          <c:tx>
            <c:v>Asian American</c:v>
          </c:tx>
          <c:cat>
            <c:numRef>
              <c:extLst>
                <c:ext xmlns:c15="http://schemas.microsoft.com/office/drawing/2012/chart" uri="{02D57815-91ED-43cb-92C2-25804820EDAC}">
                  <c15:fullRef>
                    <c15:sqref>'Race &amp; Ethnicity'!$D$112:$L$112</c15:sqref>
                  </c15:fullRef>
                </c:ext>
              </c:extLst>
              <c:f>'Race &amp; Ethnicity'!$D$112:$H$112</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Ethnicity'!$D$67:$L$67</c15:sqref>
                  </c15:fullRef>
                </c:ext>
              </c:extLst>
              <c:f>'Race &amp; Ethnicity'!$D$67:$H$67</c:f>
              <c:numCache>
                <c:formatCode>General</c:formatCode>
                <c:ptCount val="5"/>
                <c:pt idx="0">
                  <c:v>1076</c:v>
                </c:pt>
                <c:pt idx="1">
                  <c:v>1072</c:v>
                </c:pt>
                <c:pt idx="2">
                  <c:v>1073</c:v>
                </c:pt>
                <c:pt idx="3">
                  <c:v>1083</c:v>
                </c:pt>
                <c:pt idx="4">
                  <c:v>1089</c:v>
                </c:pt>
              </c:numCache>
            </c:numRef>
          </c:val>
          <c:smooth val="0"/>
        </c:ser>
        <c:ser>
          <c:idx val="3"/>
          <c:order val="3"/>
          <c:tx>
            <c:v>Hispanic/Latino</c:v>
          </c:tx>
          <c:cat>
            <c:numRef>
              <c:extLst>
                <c:ext xmlns:c15="http://schemas.microsoft.com/office/drawing/2012/chart" uri="{02D57815-91ED-43cb-92C2-25804820EDAC}">
                  <c15:fullRef>
                    <c15:sqref>'Race &amp; Ethnicity'!$D$112:$L$112</c15:sqref>
                  </c15:fullRef>
                </c:ext>
              </c:extLst>
              <c:f>'Race &amp; Ethnicity'!$D$112:$H$112</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Ethnicity'!$D$79:$L$79</c15:sqref>
                  </c15:fullRef>
                </c:ext>
              </c:extLst>
              <c:f>'Race &amp; Ethnicity'!$D$79:$H$79</c:f>
              <c:numCache>
                <c:formatCode>General</c:formatCode>
                <c:ptCount val="5"/>
                <c:pt idx="0">
                  <c:v>1436</c:v>
                </c:pt>
                <c:pt idx="1">
                  <c:v>1500</c:v>
                </c:pt>
                <c:pt idx="2">
                  <c:v>1598</c:v>
                </c:pt>
                <c:pt idx="3">
                  <c:v>1603</c:v>
                </c:pt>
                <c:pt idx="4">
                  <c:v>1698</c:v>
                </c:pt>
              </c:numCache>
            </c:numRef>
          </c:val>
          <c:smooth val="0"/>
        </c:ser>
        <c:ser>
          <c:idx val="4"/>
          <c:order val="4"/>
          <c:tx>
            <c:v>White</c:v>
          </c:tx>
          <c:cat>
            <c:numRef>
              <c:extLst>
                <c:ext xmlns:c15="http://schemas.microsoft.com/office/drawing/2012/chart" uri="{02D57815-91ED-43cb-92C2-25804820EDAC}">
                  <c15:fullRef>
                    <c15:sqref>'Race &amp; Ethnicity'!$D$112:$L$112</c15:sqref>
                  </c15:fullRef>
                </c:ext>
              </c:extLst>
              <c:f>'Race &amp; Ethnicity'!$D$112:$H$112</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Ethnicity'!$D$90:$L$90</c15:sqref>
                  </c15:fullRef>
                </c:ext>
              </c:extLst>
              <c:f>'Race &amp; Ethnicity'!$D$90:$H$90</c:f>
              <c:numCache>
                <c:formatCode>General</c:formatCode>
                <c:ptCount val="5"/>
                <c:pt idx="0">
                  <c:v>3100</c:v>
                </c:pt>
                <c:pt idx="1">
                  <c:v>3112</c:v>
                </c:pt>
                <c:pt idx="2">
                  <c:v>3106</c:v>
                </c:pt>
                <c:pt idx="3">
                  <c:v>3127</c:v>
                </c:pt>
                <c:pt idx="4">
                  <c:v>3122</c:v>
                </c:pt>
              </c:numCache>
            </c:numRef>
          </c:val>
          <c:smooth val="0"/>
        </c:ser>
        <c:ser>
          <c:idx val="6"/>
          <c:order val="5"/>
          <c:tx>
            <c:strRef>
              <c:f>'Race &amp; Ethnicity'!$J$12</c:f>
              <c:strCache>
                <c:ptCount val="1"/>
                <c:pt idx="0">
                  <c:v>Native Hawaiian or Other Pacific Islander</c:v>
                </c:pt>
              </c:strCache>
            </c:strRef>
          </c:tx>
          <c:cat>
            <c:numRef>
              <c:extLst>
                <c:ext xmlns:c15="http://schemas.microsoft.com/office/drawing/2012/chart" uri="{02D57815-91ED-43cb-92C2-25804820EDAC}">
                  <c15:fullRef>
                    <c15:sqref>'Race &amp; Ethnicity'!$D$112:$L$112</c15:sqref>
                  </c15:fullRef>
                </c:ext>
              </c:extLst>
              <c:f>'Race &amp; Ethnicity'!$D$112:$H$112</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Ethnicity'!$D$103:$I$103</c15:sqref>
                  </c15:fullRef>
                </c:ext>
              </c:extLst>
              <c:f>'Race &amp; Ethnicity'!$D$103:$H$103</c:f>
              <c:numCache>
                <c:formatCode>0</c:formatCode>
                <c:ptCount val="5"/>
                <c:pt idx="0">
                  <c:v>28</c:v>
                </c:pt>
                <c:pt idx="1">
                  <c:v>27</c:v>
                </c:pt>
                <c:pt idx="2">
                  <c:v>29</c:v>
                </c:pt>
                <c:pt idx="3">
                  <c:v>30</c:v>
                </c:pt>
                <c:pt idx="4">
                  <c:v>32</c:v>
                </c:pt>
              </c:numCache>
            </c:numRef>
          </c:val>
          <c:smooth val="0"/>
        </c:ser>
        <c:ser>
          <c:idx val="7"/>
          <c:order val="6"/>
          <c:tx>
            <c:strRef>
              <c:f>'Race &amp; Ethnicity'!$K$12</c:f>
              <c:strCache>
                <c:ptCount val="1"/>
                <c:pt idx="0">
                  <c:v>Two or More Races</c:v>
                </c:pt>
              </c:strCache>
            </c:strRef>
          </c:tx>
          <c:cat>
            <c:numRef>
              <c:extLst>
                <c:ext xmlns:c15="http://schemas.microsoft.com/office/drawing/2012/chart" uri="{02D57815-91ED-43cb-92C2-25804820EDAC}">
                  <c15:fullRef>
                    <c15:sqref>'Race &amp; Ethnicity'!$D$112:$L$112</c15:sqref>
                  </c15:fullRef>
                </c:ext>
              </c:extLst>
              <c:f>'Race &amp; Ethnicity'!$D$112:$H$112</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Ethnicity'!$D$115:$L$115</c15:sqref>
                  </c15:fullRef>
                </c:ext>
              </c:extLst>
              <c:f>'Race &amp; Ethnicity'!$D$115:$H$115</c:f>
              <c:numCache>
                <c:formatCode>0</c:formatCode>
                <c:ptCount val="5"/>
                <c:pt idx="0">
                  <c:v>980</c:v>
                </c:pt>
                <c:pt idx="1">
                  <c:v>982</c:v>
                </c:pt>
                <c:pt idx="2">
                  <c:v>989</c:v>
                </c:pt>
                <c:pt idx="3">
                  <c:v>990</c:v>
                </c:pt>
                <c:pt idx="4">
                  <c:v>991</c:v>
                </c:pt>
              </c:numCache>
            </c:numRef>
          </c:val>
          <c:smooth val="0"/>
        </c:ser>
        <c:ser>
          <c:idx val="5"/>
          <c:order val="7"/>
          <c:tx>
            <c:v>Not Reported</c:v>
          </c:tx>
          <c:cat>
            <c:numRef>
              <c:extLst>
                <c:ext xmlns:c15="http://schemas.microsoft.com/office/drawing/2012/chart" uri="{02D57815-91ED-43cb-92C2-25804820EDAC}">
                  <c15:fullRef>
                    <c15:sqref>'Race &amp; Ethnicity'!$D$112:$L$112</c15:sqref>
                  </c15:fullRef>
                </c:ext>
              </c:extLst>
              <c:f>'Race &amp; Ethnicity'!$D$112:$H$112</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Ethnicity'!$D$127:$L$127</c15:sqref>
                  </c15:fullRef>
                </c:ext>
              </c:extLst>
              <c:f>'Race &amp; Ethnicity'!$D$127:$H$127</c:f>
              <c:numCache>
                <c:formatCode>General</c:formatCode>
                <c:ptCount val="5"/>
                <c:pt idx="0">
                  <c:v>96</c:v>
                </c:pt>
                <c:pt idx="1">
                  <c:v>98</c:v>
                </c:pt>
                <c:pt idx="2">
                  <c:v>94</c:v>
                </c:pt>
                <c:pt idx="3">
                  <c:v>101</c:v>
                </c:pt>
                <c:pt idx="4">
                  <c:v>107</c:v>
                </c:pt>
              </c:numCache>
            </c:numRef>
          </c:val>
          <c:smooth val="0"/>
        </c:ser>
        <c:dLbls>
          <c:showLegendKey val="0"/>
          <c:showVal val="0"/>
          <c:showCatName val="0"/>
          <c:showSerName val="0"/>
          <c:showPercent val="0"/>
          <c:showBubbleSize val="0"/>
        </c:dLbls>
        <c:marker val="1"/>
        <c:smooth val="0"/>
        <c:axId val="273346832"/>
        <c:axId val="273347616"/>
      </c:lineChart>
      <c:catAx>
        <c:axId val="273346832"/>
        <c:scaling>
          <c:orientation val="minMax"/>
        </c:scaling>
        <c:delete val="0"/>
        <c:axPos val="b"/>
        <c:numFmt formatCode="General" sourceLinked="1"/>
        <c:majorTickMark val="out"/>
        <c:minorTickMark val="none"/>
        <c:tickLblPos val="nextTo"/>
        <c:crossAx val="273347616"/>
        <c:crosses val="autoZero"/>
        <c:auto val="1"/>
        <c:lblAlgn val="ctr"/>
        <c:lblOffset val="100"/>
        <c:noMultiLvlLbl val="0"/>
      </c:catAx>
      <c:valAx>
        <c:axId val="273347616"/>
        <c:scaling>
          <c:orientation val="minMax"/>
        </c:scaling>
        <c:delete val="0"/>
        <c:axPos val="l"/>
        <c:majorGridlines/>
        <c:numFmt formatCode="General" sourceLinked="1"/>
        <c:majorTickMark val="out"/>
        <c:minorTickMark val="none"/>
        <c:tickLblPos val="nextTo"/>
        <c:crossAx val="273346832"/>
        <c:crosses val="autoZero"/>
        <c:crossBetween val="between"/>
      </c:valAx>
    </c:plotArea>
    <c:legend>
      <c:legendPos val="r"/>
      <c:layout>
        <c:manualLayout>
          <c:xMode val="edge"/>
          <c:yMode val="edge"/>
          <c:x val="0.68580134800223147"/>
          <c:y val="0.24957657432704058"/>
          <c:w val="0.30207748421691188"/>
          <c:h val="0.70985547509715174"/>
        </c:manualLayout>
      </c:layout>
      <c:overlay val="0"/>
    </c:legend>
    <c:plotVisOnly val="1"/>
    <c:dispBlanksAs val="zero"/>
    <c:showDLblsOverMax val="0"/>
  </c:chart>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Student Counts Enrollment Trends in </a:t>
            </a:r>
          </a:p>
          <a:p>
            <a:pPr>
              <a:defRPr/>
            </a:pPr>
            <a:r>
              <a:rPr lang="en-US"/>
              <a:t>College by Race/Ethnicity</a:t>
            </a:r>
          </a:p>
        </c:rich>
      </c:tx>
      <c:layout/>
      <c:overlay val="0"/>
    </c:title>
    <c:autoTitleDeleted val="0"/>
    <c:plotArea>
      <c:layout/>
      <c:lineChart>
        <c:grouping val="standard"/>
        <c:varyColors val="0"/>
        <c:ser>
          <c:idx val="0"/>
          <c:order val="0"/>
          <c:tx>
            <c:v>African American</c:v>
          </c:tx>
          <c:cat>
            <c:numRef>
              <c:extLst>
                <c:ext xmlns:c15="http://schemas.microsoft.com/office/drawing/2012/chart" uri="{02D57815-91ED-43cb-92C2-25804820EDAC}">
                  <c15:fullRef>
                    <c15:sqref>'Race &amp; Ethnicity'!$D$112:$L$112</c15:sqref>
                  </c15:fullRef>
                </c:ext>
              </c:extLst>
              <c:f>'Race &amp; Ethnicity'!$D$112:$H$112</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Ethnicity'!$D$44:$L$44</c15:sqref>
                  </c15:fullRef>
                </c:ext>
              </c:extLst>
              <c:f>'Race &amp; Ethnicity'!$D$44:$H$44</c:f>
              <c:numCache>
                <c:formatCode>General</c:formatCode>
                <c:ptCount val="5"/>
                <c:pt idx="0">
                  <c:v>1452</c:v>
                </c:pt>
                <c:pt idx="1">
                  <c:v>1400</c:v>
                </c:pt>
                <c:pt idx="2">
                  <c:v>1396</c:v>
                </c:pt>
                <c:pt idx="3">
                  <c:v>1400</c:v>
                </c:pt>
                <c:pt idx="4">
                  <c:v>1405</c:v>
                </c:pt>
              </c:numCache>
            </c:numRef>
          </c:val>
          <c:smooth val="0"/>
        </c:ser>
        <c:ser>
          <c:idx val="1"/>
          <c:order val="1"/>
          <c:tx>
            <c:v>American Indian</c:v>
          </c:tx>
          <c:cat>
            <c:numRef>
              <c:extLst>
                <c:ext xmlns:c15="http://schemas.microsoft.com/office/drawing/2012/chart" uri="{02D57815-91ED-43cb-92C2-25804820EDAC}">
                  <c15:fullRef>
                    <c15:sqref>'Race &amp; Ethnicity'!$D$112:$L$112</c15:sqref>
                  </c15:fullRef>
                </c:ext>
              </c:extLst>
              <c:f>'Race &amp; Ethnicity'!$D$112:$H$112</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Ethnicity'!$D$55:$L$55</c15:sqref>
                  </c15:fullRef>
                </c:ext>
              </c:extLst>
              <c:f>'Race &amp; Ethnicity'!$D$55:$H$55</c:f>
              <c:numCache>
                <c:formatCode>General</c:formatCode>
                <c:ptCount val="5"/>
                <c:pt idx="0">
                  <c:v>204</c:v>
                </c:pt>
                <c:pt idx="1">
                  <c:v>205</c:v>
                </c:pt>
                <c:pt idx="2">
                  <c:v>199</c:v>
                </c:pt>
                <c:pt idx="3">
                  <c:v>197</c:v>
                </c:pt>
                <c:pt idx="4">
                  <c:v>200</c:v>
                </c:pt>
              </c:numCache>
            </c:numRef>
          </c:val>
          <c:smooth val="0"/>
        </c:ser>
        <c:ser>
          <c:idx val="2"/>
          <c:order val="2"/>
          <c:tx>
            <c:v>Asian American</c:v>
          </c:tx>
          <c:cat>
            <c:numRef>
              <c:extLst>
                <c:ext xmlns:c15="http://schemas.microsoft.com/office/drawing/2012/chart" uri="{02D57815-91ED-43cb-92C2-25804820EDAC}">
                  <c15:fullRef>
                    <c15:sqref>'Race &amp; Ethnicity'!$D$112:$L$112</c15:sqref>
                  </c15:fullRef>
                </c:ext>
              </c:extLst>
              <c:f>'Race &amp; Ethnicity'!$D$112:$H$112</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Ethnicity'!$D$67:$L$67</c15:sqref>
                  </c15:fullRef>
                </c:ext>
              </c:extLst>
              <c:f>'Race &amp; Ethnicity'!$D$67:$H$67</c:f>
              <c:numCache>
                <c:formatCode>General</c:formatCode>
                <c:ptCount val="5"/>
                <c:pt idx="0">
                  <c:v>1076</c:v>
                </c:pt>
                <c:pt idx="1">
                  <c:v>1072</c:v>
                </c:pt>
                <c:pt idx="2">
                  <c:v>1073</c:v>
                </c:pt>
                <c:pt idx="3">
                  <c:v>1083</c:v>
                </c:pt>
                <c:pt idx="4">
                  <c:v>1089</c:v>
                </c:pt>
              </c:numCache>
            </c:numRef>
          </c:val>
          <c:smooth val="0"/>
        </c:ser>
        <c:ser>
          <c:idx val="3"/>
          <c:order val="3"/>
          <c:tx>
            <c:v>Hispanic/Latino</c:v>
          </c:tx>
          <c:cat>
            <c:numRef>
              <c:extLst>
                <c:ext xmlns:c15="http://schemas.microsoft.com/office/drawing/2012/chart" uri="{02D57815-91ED-43cb-92C2-25804820EDAC}">
                  <c15:fullRef>
                    <c15:sqref>'Race &amp; Ethnicity'!$D$112:$L$112</c15:sqref>
                  </c15:fullRef>
                </c:ext>
              </c:extLst>
              <c:f>'Race &amp; Ethnicity'!$D$112:$H$112</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Ethnicity'!$D$79:$L$79</c15:sqref>
                  </c15:fullRef>
                </c:ext>
              </c:extLst>
              <c:f>'Race &amp; Ethnicity'!$D$79:$H$79</c:f>
              <c:numCache>
                <c:formatCode>General</c:formatCode>
                <c:ptCount val="5"/>
                <c:pt idx="0">
                  <c:v>1436</c:v>
                </c:pt>
                <c:pt idx="1">
                  <c:v>1500</c:v>
                </c:pt>
                <c:pt idx="2">
                  <c:v>1598</c:v>
                </c:pt>
                <c:pt idx="3">
                  <c:v>1603</c:v>
                </c:pt>
                <c:pt idx="4">
                  <c:v>1698</c:v>
                </c:pt>
              </c:numCache>
            </c:numRef>
          </c:val>
          <c:smooth val="0"/>
        </c:ser>
        <c:ser>
          <c:idx val="4"/>
          <c:order val="4"/>
          <c:tx>
            <c:v>White</c:v>
          </c:tx>
          <c:cat>
            <c:numRef>
              <c:extLst>
                <c:ext xmlns:c15="http://schemas.microsoft.com/office/drawing/2012/chart" uri="{02D57815-91ED-43cb-92C2-25804820EDAC}">
                  <c15:fullRef>
                    <c15:sqref>'Race &amp; Ethnicity'!$D$112:$L$112</c15:sqref>
                  </c15:fullRef>
                </c:ext>
              </c:extLst>
              <c:f>'Race &amp; Ethnicity'!$D$112:$H$112</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Ethnicity'!$D$90:$L$90</c15:sqref>
                  </c15:fullRef>
                </c:ext>
              </c:extLst>
              <c:f>'Race &amp; Ethnicity'!$D$90:$H$90</c:f>
              <c:numCache>
                <c:formatCode>General</c:formatCode>
                <c:ptCount val="5"/>
                <c:pt idx="0">
                  <c:v>3100</c:v>
                </c:pt>
                <c:pt idx="1">
                  <c:v>3112</c:v>
                </c:pt>
                <c:pt idx="2">
                  <c:v>3106</c:v>
                </c:pt>
                <c:pt idx="3">
                  <c:v>3127</c:v>
                </c:pt>
                <c:pt idx="4">
                  <c:v>3122</c:v>
                </c:pt>
              </c:numCache>
            </c:numRef>
          </c:val>
          <c:smooth val="0"/>
        </c:ser>
        <c:ser>
          <c:idx val="6"/>
          <c:order val="5"/>
          <c:tx>
            <c:strRef>
              <c:f>'Race &amp; Ethnicity'!$J$12</c:f>
              <c:strCache>
                <c:ptCount val="1"/>
                <c:pt idx="0">
                  <c:v>Native Hawaiian or Other Pacific Islander</c:v>
                </c:pt>
              </c:strCache>
            </c:strRef>
          </c:tx>
          <c:cat>
            <c:numRef>
              <c:extLst>
                <c:ext xmlns:c15="http://schemas.microsoft.com/office/drawing/2012/chart" uri="{02D57815-91ED-43cb-92C2-25804820EDAC}">
                  <c15:fullRef>
                    <c15:sqref>'Race &amp; Ethnicity'!$D$112:$L$112</c15:sqref>
                  </c15:fullRef>
                </c:ext>
              </c:extLst>
              <c:f>'Race &amp; Ethnicity'!$D$112:$H$112</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Ethnicity'!$D$103:$I$103</c15:sqref>
                  </c15:fullRef>
                </c:ext>
              </c:extLst>
              <c:f>'Race &amp; Ethnicity'!$D$103:$H$103</c:f>
              <c:numCache>
                <c:formatCode>0</c:formatCode>
                <c:ptCount val="5"/>
                <c:pt idx="0">
                  <c:v>28</c:v>
                </c:pt>
                <c:pt idx="1">
                  <c:v>27</c:v>
                </c:pt>
                <c:pt idx="2">
                  <c:v>29</c:v>
                </c:pt>
                <c:pt idx="3">
                  <c:v>30</c:v>
                </c:pt>
                <c:pt idx="4">
                  <c:v>32</c:v>
                </c:pt>
              </c:numCache>
            </c:numRef>
          </c:val>
          <c:smooth val="0"/>
        </c:ser>
        <c:ser>
          <c:idx val="7"/>
          <c:order val="6"/>
          <c:tx>
            <c:strRef>
              <c:f>'Race &amp; Ethnicity'!$K$12</c:f>
              <c:strCache>
                <c:ptCount val="1"/>
                <c:pt idx="0">
                  <c:v>Two or More Races</c:v>
                </c:pt>
              </c:strCache>
            </c:strRef>
          </c:tx>
          <c:cat>
            <c:numRef>
              <c:extLst>
                <c:ext xmlns:c15="http://schemas.microsoft.com/office/drawing/2012/chart" uri="{02D57815-91ED-43cb-92C2-25804820EDAC}">
                  <c15:fullRef>
                    <c15:sqref>'Race &amp; Ethnicity'!$D$112:$L$112</c15:sqref>
                  </c15:fullRef>
                </c:ext>
              </c:extLst>
              <c:f>'Race &amp; Ethnicity'!$D$112:$H$112</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Ethnicity'!$D$115:$L$115</c15:sqref>
                  </c15:fullRef>
                </c:ext>
              </c:extLst>
              <c:f>'Race &amp; Ethnicity'!$D$115:$H$115</c:f>
              <c:numCache>
                <c:formatCode>0</c:formatCode>
                <c:ptCount val="5"/>
                <c:pt idx="0">
                  <c:v>980</c:v>
                </c:pt>
                <c:pt idx="1">
                  <c:v>982</c:v>
                </c:pt>
                <c:pt idx="2">
                  <c:v>989</c:v>
                </c:pt>
                <c:pt idx="3">
                  <c:v>990</c:v>
                </c:pt>
                <c:pt idx="4">
                  <c:v>991</c:v>
                </c:pt>
              </c:numCache>
            </c:numRef>
          </c:val>
          <c:smooth val="0"/>
        </c:ser>
        <c:ser>
          <c:idx val="5"/>
          <c:order val="7"/>
          <c:tx>
            <c:v>Not Reported</c:v>
          </c:tx>
          <c:cat>
            <c:numRef>
              <c:extLst>
                <c:ext xmlns:c15="http://schemas.microsoft.com/office/drawing/2012/chart" uri="{02D57815-91ED-43cb-92C2-25804820EDAC}">
                  <c15:fullRef>
                    <c15:sqref>'Race &amp; Ethnicity'!$D$112:$L$112</c15:sqref>
                  </c15:fullRef>
                </c:ext>
              </c:extLst>
              <c:f>'Race &amp; Ethnicity'!$D$112:$H$112</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Ethnicity'!$D$127:$L$127</c15:sqref>
                  </c15:fullRef>
                </c:ext>
              </c:extLst>
              <c:f>'Race &amp; Ethnicity'!$D$127:$H$127</c:f>
              <c:numCache>
                <c:formatCode>General</c:formatCode>
                <c:ptCount val="5"/>
                <c:pt idx="0">
                  <c:v>96</c:v>
                </c:pt>
                <c:pt idx="1">
                  <c:v>98</c:v>
                </c:pt>
                <c:pt idx="2">
                  <c:v>94</c:v>
                </c:pt>
                <c:pt idx="3">
                  <c:v>101</c:v>
                </c:pt>
                <c:pt idx="4">
                  <c:v>107</c:v>
                </c:pt>
              </c:numCache>
            </c:numRef>
          </c:val>
          <c:smooth val="0"/>
        </c:ser>
        <c:dLbls>
          <c:showLegendKey val="0"/>
          <c:showVal val="0"/>
          <c:showCatName val="0"/>
          <c:showSerName val="0"/>
          <c:showPercent val="0"/>
          <c:showBubbleSize val="0"/>
        </c:dLbls>
        <c:marker val="1"/>
        <c:smooth val="0"/>
        <c:axId val="273349184"/>
        <c:axId val="273346440"/>
      </c:lineChart>
      <c:catAx>
        <c:axId val="273349184"/>
        <c:scaling>
          <c:orientation val="minMax"/>
        </c:scaling>
        <c:delete val="0"/>
        <c:axPos val="b"/>
        <c:numFmt formatCode="General" sourceLinked="1"/>
        <c:majorTickMark val="out"/>
        <c:minorTickMark val="none"/>
        <c:tickLblPos val="nextTo"/>
        <c:crossAx val="273346440"/>
        <c:crosses val="autoZero"/>
        <c:auto val="1"/>
        <c:lblAlgn val="ctr"/>
        <c:lblOffset val="100"/>
        <c:noMultiLvlLbl val="0"/>
      </c:catAx>
      <c:valAx>
        <c:axId val="273346440"/>
        <c:scaling>
          <c:orientation val="minMax"/>
        </c:scaling>
        <c:delete val="0"/>
        <c:axPos val="l"/>
        <c:majorGridlines/>
        <c:numFmt formatCode="General" sourceLinked="1"/>
        <c:majorTickMark val="out"/>
        <c:minorTickMark val="none"/>
        <c:tickLblPos val="nextTo"/>
        <c:crossAx val="273349184"/>
        <c:crosses val="autoZero"/>
        <c:crossBetween val="between"/>
      </c:valAx>
    </c:plotArea>
    <c:legend>
      <c:legendPos val="r"/>
      <c:layout/>
      <c:overlay val="0"/>
    </c:legend>
    <c:plotVisOnly val="1"/>
    <c:dispBlanksAs val="zero"/>
    <c:showDLblsOverMax val="0"/>
  </c:chart>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Student Counts Enrollment Trends in </a:t>
            </a:r>
          </a:p>
          <a:p>
            <a:pPr>
              <a:defRPr/>
            </a:pPr>
            <a:r>
              <a:rPr lang="en-US"/>
              <a:t>Construction</a:t>
            </a:r>
            <a:r>
              <a:rPr lang="en-US" baseline="0"/>
              <a:t> Management</a:t>
            </a:r>
            <a:r>
              <a:rPr lang="en-US"/>
              <a:t> POS by Race/Ethnicity</a:t>
            </a:r>
          </a:p>
        </c:rich>
      </c:tx>
      <c:layout/>
      <c:overlay val="0"/>
    </c:title>
    <c:autoTitleDeleted val="0"/>
    <c:plotArea>
      <c:layout>
        <c:manualLayout>
          <c:layoutTarget val="inner"/>
          <c:xMode val="edge"/>
          <c:yMode val="edge"/>
          <c:x val="4.5549531377589256E-2"/>
          <c:y val="0.26688549868766404"/>
          <c:w val="0.62898075477877169"/>
          <c:h val="0.62873261154855642"/>
        </c:manualLayout>
      </c:layout>
      <c:lineChart>
        <c:grouping val="standard"/>
        <c:varyColors val="0"/>
        <c:ser>
          <c:idx val="0"/>
          <c:order val="0"/>
          <c:tx>
            <c:v>African American</c:v>
          </c:tx>
          <c:cat>
            <c:numRef>
              <c:extLst>
                <c:ext xmlns:c15="http://schemas.microsoft.com/office/drawing/2012/chart" uri="{02D57815-91ED-43cb-92C2-25804820EDAC}">
                  <c15:fullRef>
                    <c15:sqref>'Race &amp; Ethnicity'!$D$29:$L$29</c15:sqref>
                  </c15:fullRef>
                </c:ext>
              </c:extLst>
              <c:f>'Race &amp; Ethnicity'!$D$29:$H$29</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Ethnicity'!$D$42:$L$42</c15:sqref>
                  </c15:fullRef>
                </c:ext>
              </c:extLst>
              <c:f>'Race &amp; Ethnicity'!$D$42:$H$42</c:f>
              <c:numCache>
                <c:formatCode>General</c:formatCode>
                <c:ptCount val="5"/>
                <c:pt idx="0">
                  <c:v>130</c:v>
                </c:pt>
                <c:pt idx="1">
                  <c:v>134</c:v>
                </c:pt>
                <c:pt idx="2">
                  <c:v>138</c:v>
                </c:pt>
                <c:pt idx="3">
                  <c:v>123</c:v>
                </c:pt>
                <c:pt idx="4">
                  <c:v>120</c:v>
                </c:pt>
              </c:numCache>
            </c:numRef>
          </c:val>
          <c:smooth val="0"/>
        </c:ser>
        <c:ser>
          <c:idx val="1"/>
          <c:order val="1"/>
          <c:tx>
            <c:v>American Indian</c:v>
          </c:tx>
          <c:cat>
            <c:numRef>
              <c:extLst>
                <c:ext xmlns:c15="http://schemas.microsoft.com/office/drawing/2012/chart" uri="{02D57815-91ED-43cb-92C2-25804820EDAC}">
                  <c15:fullRef>
                    <c15:sqref>'Race &amp; Ethnicity'!$D$29:$L$29</c15:sqref>
                  </c15:fullRef>
                </c:ext>
              </c:extLst>
              <c:f>'Race &amp; Ethnicity'!$D$29:$H$29</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Ethnicity'!$D$53:$L$53</c15:sqref>
                  </c15:fullRef>
                </c:ext>
              </c:extLst>
              <c:f>'Race &amp; Ethnicity'!$D$53:$H$53</c:f>
              <c:numCache>
                <c:formatCode>General</c:formatCode>
                <c:ptCount val="5"/>
                <c:pt idx="0">
                  <c:v>5</c:v>
                </c:pt>
                <c:pt idx="1">
                  <c:v>7</c:v>
                </c:pt>
                <c:pt idx="2">
                  <c:v>7</c:v>
                </c:pt>
                <c:pt idx="3">
                  <c:v>7</c:v>
                </c:pt>
                <c:pt idx="4">
                  <c:v>8</c:v>
                </c:pt>
              </c:numCache>
            </c:numRef>
          </c:val>
          <c:smooth val="0"/>
        </c:ser>
        <c:ser>
          <c:idx val="2"/>
          <c:order val="2"/>
          <c:tx>
            <c:v>Asian American</c:v>
          </c:tx>
          <c:cat>
            <c:numRef>
              <c:extLst>
                <c:ext xmlns:c15="http://schemas.microsoft.com/office/drawing/2012/chart" uri="{02D57815-91ED-43cb-92C2-25804820EDAC}">
                  <c15:fullRef>
                    <c15:sqref>'Race &amp; Ethnicity'!$D$29:$L$29</c15:sqref>
                  </c15:fullRef>
                </c:ext>
              </c:extLst>
              <c:f>'Race &amp; Ethnicity'!$D$29:$H$29</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Ethnicity'!$D$65:$L$65</c15:sqref>
                  </c15:fullRef>
                </c:ext>
              </c:extLst>
              <c:f>'Race &amp; Ethnicity'!$D$65:$H$65</c:f>
              <c:numCache>
                <c:formatCode>General</c:formatCode>
                <c:ptCount val="5"/>
                <c:pt idx="0">
                  <c:v>8</c:v>
                </c:pt>
                <c:pt idx="1">
                  <c:v>8</c:v>
                </c:pt>
                <c:pt idx="2">
                  <c:v>8</c:v>
                </c:pt>
                <c:pt idx="3">
                  <c:v>7</c:v>
                </c:pt>
                <c:pt idx="4">
                  <c:v>9</c:v>
                </c:pt>
              </c:numCache>
            </c:numRef>
          </c:val>
          <c:smooth val="0"/>
        </c:ser>
        <c:ser>
          <c:idx val="3"/>
          <c:order val="3"/>
          <c:tx>
            <c:v>Hispanic/Latino</c:v>
          </c:tx>
          <c:cat>
            <c:numRef>
              <c:extLst>
                <c:ext xmlns:c15="http://schemas.microsoft.com/office/drawing/2012/chart" uri="{02D57815-91ED-43cb-92C2-25804820EDAC}">
                  <c15:fullRef>
                    <c15:sqref>'Race &amp; Ethnicity'!$D$29:$L$29</c15:sqref>
                  </c15:fullRef>
                </c:ext>
              </c:extLst>
              <c:f>'Race &amp; Ethnicity'!$D$29:$H$29</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Ethnicity'!$D$77:$L$77</c15:sqref>
                  </c15:fullRef>
                </c:ext>
              </c:extLst>
              <c:f>'Race &amp; Ethnicity'!$D$77:$H$77</c:f>
              <c:numCache>
                <c:formatCode>General</c:formatCode>
                <c:ptCount val="5"/>
                <c:pt idx="0">
                  <c:v>33</c:v>
                </c:pt>
                <c:pt idx="1">
                  <c:v>32</c:v>
                </c:pt>
                <c:pt idx="2">
                  <c:v>34</c:v>
                </c:pt>
                <c:pt idx="3">
                  <c:v>37</c:v>
                </c:pt>
                <c:pt idx="4">
                  <c:v>30</c:v>
                </c:pt>
              </c:numCache>
            </c:numRef>
          </c:val>
          <c:smooth val="0"/>
        </c:ser>
        <c:ser>
          <c:idx val="4"/>
          <c:order val="4"/>
          <c:tx>
            <c:v>White</c:v>
          </c:tx>
          <c:cat>
            <c:numRef>
              <c:extLst>
                <c:ext xmlns:c15="http://schemas.microsoft.com/office/drawing/2012/chart" uri="{02D57815-91ED-43cb-92C2-25804820EDAC}">
                  <c15:fullRef>
                    <c15:sqref>'Race &amp; Ethnicity'!$D$29:$L$29</c15:sqref>
                  </c15:fullRef>
                </c:ext>
              </c:extLst>
              <c:f>'Race &amp; Ethnicity'!$D$29:$H$29</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Ethnicity'!$D$88:$L$88</c15:sqref>
                  </c15:fullRef>
                </c:ext>
              </c:extLst>
              <c:f>'Race &amp; Ethnicity'!$D$88:$H$88</c:f>
              <c:numCache>
                <c:formatCode>General</c:formatCode>
                <c:ptCount val="5"/>
                <c:pt idx="0">
                  <c:v>100</c:v>
                </c:pt>
                <c:pt idx="1">
                  <c:v>99</c:v>
                </c:pt>
                <c:pt idx="2">
                  <c:v>103</c:v>
                </c:pt>
                <c:pt idx="3">
                  <c:v>107</c:v>
                </c:pt>
                <c:pt idx="4">
                  <c:v>107</c:v>
                </c:pt>
              </c:numCache>
            </c:numRef>
          </c:val>
          <c:smooth val="0"/>
        </c:ser>
        <c:ser>
          <c:idx val="6"/>
          <c:order val="5"/>
          <c:tx>
            <c:strRef>
              <c:f>'Race &amp; Ethnicity'!$J$12</c:f>
              <c:strCache>
                <c:ptCount val="1"/>
                <c:pt idx="0">
                  <c:v>Native Hawaiian or Other Pacific Islander</c:v>
                </c:pt>
              </c:strCache>
            </c:strRef>
          </c:tx>
          <c:cat>
            <c:numRef>
              <c:extLst>
                <c:ext xmlns:c15="http://schemas.microsoft.com/office/drawing/2012/chart" uri="{02D57815-91ED-43cb-92C2-25804820EDAC}">
                  <c15:fullRef>
                    <c15:sqref>'Race &amp; Ethnicity'!$D$29:$L$29</c15:sqref>
                  </c15:fullRef>
                </c:ext>
              </c:extLst>
              <c:f>'Race &amp; Ethnicity'!$D$29:$H$29</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Ethnicity'!$D$101:$F$101</c15:sqref>
                  </c15:fullRef>
                </c:ext>
              </c:extLst>
              <c:f>'Race &amp; Ethnicity'!$D$101:$F$101</c:f>
              <c:numCache>
                <c:formatCode>0</c:formatCode>
                <c:ptCount val="3"/>
                <c:pt idx="0">
                  <c:v>2</c:v>
                </c:pt>
                <c:pt idx="1">
                  <c:v>3</c:v>
                </c:pt>
                <c:pt idx="2">
                  <c:v>3</c:v>
                </c:pt>
              </c:numCache>
            </c:numRef>
          </c:val>
          <c:smooth val="0"/>
        </c:ser>
        <c:ser>
          <c:idx val="7"/>
          <c:order val="6"/>
          <c:tx>
            <c:strRef>
              <c:f>'Race &amp; Ethnicity'!$K$12</c:f>
              <c:strCache>
                <c:ptCount val="1"/>
                <c:pt idx="0">
                  <c:v>Two or More Races</c:v>
                </c:pt>
              </c:strCache>
            </c:strRef>
          </c:tx>
          <c:cat>
            <c:numRef>
              <c:extLst>
                <c:ext xmlns:c15="http://schemas.microsoft.com/office/drawing/2012/chart" uri="{02D57815-91ED-43cb-92C2-25804820EDAC}">
                  <c15:fullRef>
                    <c15:sqref>'Race &amp; Ethnicity'!$D$29:$L$29</c15:sqref>
                  </c15:fullRef>
                </c:ext>
              </c:extLst>
              <c:f>'Race &amp; Ethnicity'!$D$29:$H$29</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Ethnicity'!$D$113:$L$113</c15:sqref>
                  </c15:fullRef>
                </c:ext>
              </c:extLst>
              <c:f>'Race &amp; Ethnicity'!$D$113:$H$113</c:f>
              <c:numCache>
                <c:formatCode>0</c:formatCode>
                <c:ptCount val="5"/>
                <c:pt idx="0">
                  <c:v>36</c:v>
                </c:pt>
                <c:pt idx="1">
                  <c:v>38</c:v>
                </c:pt>
                <c:pt idx="2">
                  <c:v>37</c:v>
                </c:pt>
                <c:pt idx="3">
                  <c:v>39</c:v>
                </c:pt>
                <c:pt idx="4">
                  <c:v>40</c:v>
                </c:pt>
              </c:numCache>
            </c:numRef>
          </c:val>
          <c:smooth val="0"/>
        </c:ser>
        <c:ser>
          <c:idx val="5"/>
          <c:order val="7"/>
          <c:tx>
            <c:v>Not Reported</c:v>
          </c:tx>
          <c:cat>
            <c:numRef>
              <c:extLst>
                <c:ext xmlns:c15="http://schemas.microsoft.com/office/drawing/2012/chart" uri="{02D57815-91ED-43cb-92C2-25804820EDAC}">
                  <c15:fullRef>
                    <c15:sqref>'Race &amp; Ethnicity'!$D$29:$L$29</c15:sqref>
                  </c15:fullRef>
                </c:ext>
              </c:extLst>
              <c:f>'Race &amp; Ethnicity'!$D$29:$H$29</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Ethnicity'!$D$125:$L$125</c15:sqref>
                  </c15:fullRef>
                </c:ext>
              </c:extLst>
              <c:f>'Race &amp; Ethnicity'!$D$125:$H$125</c:f>
              <c:numCache>
                <c:formatCode>General</c:formatCode>
                <c:ptCount val="5"/>
                <c:pt idx="0">
                  <c:v>2</c:v>
                </c:pt>
                <c:pt idx="1">
                  <c:v>2</c:v>
                </c:pt>
                <c:pt idx="2">
                  <c:v>2</c:v>
                </c:pt>
                <c:pt idx="3">
                  <c:v>3</c:v>
                </c:pt>
                <c:pt idx="4">
                  <c:v>7</c:v>
                </c:pt>
              </c:numCache>
            </c:numRef>
          </c:val>
          <c:smooth val="0"/>
        </c:ser>
        <c:dLbls>
          <c:showLegendKey val="0"/>
          <c:showVal val="0"/>
          <c:showCatName val="0"/>
          <c:showSerName val="0"/>
          <c:showPercent val="0"/>
          <c:showBubbleSize val="0"/>
        </c:dLbls>
        <c:marker val="1"/>
        <c:smooth val="0"/>
        <c:axId val="273351928"/>
        <c:axId val="273348400"/>
      </c:lineChart>
      <c:catAx>
        <c:axId val="273351928"/>
        <c:scaling>
          <c:orientation val="minMax"/>
        </c:scaling>
        <c:delete val="0"/>
        <c:axPos val="b"/>
        <c:numFmt formatCode="General" sourceLinked="1"/>
        <c:majorTickMark val="out"/>
        <c:minorTickMark val="none"/>
        <c:tickLblPos val="nextTo"/>
        <c:crossAx val="273348400"/>
        <c:crosses val="autoZero"/>
        <c:auto val="1"/>
        <c:lblAlgn val="ctr"/>
        <c:lblOffset val="100"/>
        <c:noMultiLvlLbl val="0"/>
      </c:catAx>
      <c:valAx>
        <c:axId val="273348400"/>
        <c:scaling>
          <c:orientation val="minMax"/>
        </c:scaling>
        <c:delete val="0"/>
        <c:axPos val="l"/>
        <c:majorGridlines/>
        <c:numFmt formatCode="General" sourceLinked="1"/>
        <c:majorTickMark val="out"/>
        <c:minorTickMark val="none"/>
        <c:tickLblPos val="nextTo"/>
        <c:crossAx val="273351928"/>
        <c:crosses val="autoZero"/>
        <c:crossBetween val="between"/>
      </c:valAx>
    </c:plotArea>
    <c:legend>
      <c:legendPos val="r"/>
      <c:layout/>
      <c:overlay val="0"/>
    </c:legend>
    <c:plotVisOnly val="1"/>
    <c:dispBlanksAs val="zero"/>
    <c:showDLblsOverMax val="0"/>
  </c:chart>
  <c:printSettings>
    <c:headerFooter/>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Percentage Share Enrollment Trends in </a:t>
            </a:r>
          </a:p>
          <a:p>
            <a:pPr>
              <a:defRPr/>
            </a:pPr>
            <a:r>
              <a:rPr lang="en-US"/>
              <a:t>District High Schools by Race/Ethnicity</a:t>
            </a:r>
          </a:p>
        </c:rich>
      </c:tx>
      <c:layout/>
      <c:overlay val="0"/>
    </c:title>
    <c:autoTitleDeleted val="0"/>
    <c:plotArea>
      <c:layout/>
      <c:lineChart>
        <c:grouping val="standard"/>
        <c:varyColors val="0"/>
        <c:ser>
          <c:idx val="0"/>
          <c:order val="0"/>
          <c:tx>
            <c:v>African American</c:v>
          </c:tx>
          <c:cat>
            <c:numRef>
              <c:extLst>
                <c:ext xmlns:c15="http://schemas.microsoft.com/office/drawing/2012/chart" uri="{02D57815-91ED-43cb-92C2-25804820EDAC}">
                  <c15:fullRef>
                    <c15:sqref>'Race &amp; Ethnicity'!$D$29:$L$29</c15:sqref>
                  </c15:fullRef>
                </c:ext>
              </c:extLst>
              <c:f>'Race &amp; Ethnicity'!$D$29:$H$29</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Ethnicity'!$D$50:$L$50</c15:sqref>
                  </c15:fullRef>
                </c:ext>
              </c:extLst>
              <c:f>'Race &amp; Ethnicity'!$D$50:$H$50</c:f>
              <c:numCache>
                <c:formatCode>0.0%</c:formatCode>
                <c:ptCount val="5"/>
                <c:pt idx="0">
                  <c:v>6.3492063492063489</c:v>
                </c:pt>
                <c:pt idx="1">
                  <c:v>4.333333333333333</c:v>
                </c:pt>
                <c:pt idx="2">
                  <c:v>3.574746008708273</c:v>
                </c:pt>
                <c:pt idx="3">
                  <c:v>0.15311230198457099</c:v>
                </c:pt>
                <c:pt idx="4">
                  <c:v>0.15540699038235983</c:v>
                </c:pt>
              </c:numCache>
            </c:numRef>
          </c:val>
          <c:smooth val="0"/>
        </c:ser>
        <c:ser>
          <c:idx val="1"/>
          <c:order val="1"/>
          <c:tx>
            <c:v>American Indian</c:v>
          </c:tx>
          <c:cat>
            <c:numRef>
              <c:extLst>
                <c:ext xmlns:c15="http://schemas.microsoft.com/office/drawing/2012/chart" uri="{02D57815-91ED-43cb-92C2-25804820EDAC}">
                  <c15:fullRef>
                    <c15:sqref>'Race &amp; Ethnicity'!$D$29:$L$29</c15:sqref>
                  </c15:fullRef>
                </c:ext>
              </c:extLst>
              <c:f>'Race &amp; Ethnicity'!$D$29:$H$29</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Ethnicity'!$D$61:$L$61</c15:sqref>
                  </c15:fullRef>
                </c:ext>
              </c:extLst>
              <c:f>'Race &amp; Ethnicity'!$D$61:$H$61</c:f>
              <c:numCache>
                <c:formatCode>0.0%</c:formatCode>
                <c:ptCount val="5"/>
                <c:pt idx="0">
                  <c:v>1.0476190476190477</c:v>
                </c:pt>
                <c:pt idx="1">
                  <c:v>0.6807760141093474</c:v>
                </c:pt>
                <c:pt idx="2">
                  <c:v>0.56313497822931791</c:v>
                </c:pt>
                <c:pt idx="3">
                  <c:v>2.2613509216182791E-2</c:v>
                </c:pt>
                <c:pt idx="4">
                  <c:v>2.2988505747126436E-2</c:v>
                </c:pt>
              </c:numCache>
            </c:numRef>
          </c:val>
          <c:smooth val="0"/>
        </c:ser>
        <c:ser>
          <c:idx val="2"/>
          <c:order val="2"/>
          <c:tx>
            <c:v>Asian American</c:v>
          </c:tx>
          <c:cat>
            <c:numRef>
              <c:extLst>
                <c:ext xmlns:c15="http://schemas.microsoft.com/office/drawing/2012/chart" uri="{02D57815-91ED-43cb-92C2-25804820EDAC}">
                  <c15:fullRef>
                    <c15:sqref>'Race &amp; Ethnicity'!$D$29:$L$29</c15:sqref>
                  </c15:fullRef>
                </c:ext>
              </c:extLst>
              <c:f>'Race &amp; Ethnicity'!$D$29:$H$29</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Ethnicity'!$D$73:$L$73</c15:sqref>
                  </c15:fullRef>
                </c:ext>
              </c:extLst>
              <c:f>'Race &amp; Ethnicity'!$D$73:$H$73</c:f>
              <c:numCache>
                <c:formatCode>0.0%</c:formatCode>
                <c:ptCount val="5"/>
                <c:pt idx="0">
                  <c:v>5.087301587301587</c:v>
                </c:pt>
                <c:pt idx="1">
                  <c:v>3.3862433862433861</c:v>
                </c:pt>
                <c:pt idx="2">
                  <c:v>2.8084179970972425</c:v>
                </c:pt>
                <c:pt idx="3">
                  <c:v>0.1151875625699311</c:v>
                </c:pt>
                <c:pt idx="4">
                  <c:v>0.11564625850340136</c:v>
                </c:pt>
              </c:numCache>
            </c:numRef>
          </c:val>
          <c:smooth val="0"/>
        </c:ser>
        <c:ser>
          <c:idx val="3"/>
          <c:order val="3"/>
          <c:tx>
            <c:v>Hispanic/Latino</c:v>
          </c:tx>
          <c:cat>
            <c:numRef>
              <c:extLst>
                <c:ext xmlns:c15="http://schemas.microsoft.com/office/drawing/2012/chart" uri="{02D57815-91ED-43cb-92C2-25804820EDAC}">
                  <c15:fullRef>
                    <c15:sqref>'Race &amp; Ethnicity'!$D$29:$L$29</c15:sqref>
                  </c15:fullRef>
                </c:ext>
              </c:extLst>
              <c:f>'Race &amp; Ethnicity'!$D$29:$H$29</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Ethnicity'!$D$85:$L$85</c15:sqref>
                  </c15:fullRef>
                </c:ext>
              </c:extLst>
              <c:f>'Race &amp; Ethnicity'!$D$85:$H$85</c:f>
              <c:numCache>
                <c:formatCode>0.0%</c:formatCode>
                <c:ptCount val="5"/>
                <c:pt idx="0">
                  <c:v>10.968253968253968</c:v>
                </c:pt>
                <c:pt idx="1">
                  <c:v>7.3756613756613758</c:v>
                </c:pt>
                <c:pt idx="2">
                  <c:v>6.0798258345428158</c:v>
                </c:pt>
                <c:pt idx="3">
                  <c:v>0.24686414227666215</c:v>
                </c:pt>
                <c:pt idx="4">
                  <c:v>0.24612948627726952</c:v>
                </c:pt>
              </c:numCache>
            </c:numRef>
          </c:val>
          <c:smooth val="0"/>
        </c:ser>
        <c:ser>
          <c:idx val="4"/>
          <c:order val="4"/>
          <c:tx>
            <c:v>White</c:v>
          </c:tx>
          <c:cat>
            <c:numRef>
              <c:extLst>
                <c:ext xmlns:c15="http://schemas.microsoft.com/office/drawing/2012/chart" uri="{02D57815-91ED-43cb-92C2-25804820EDAC}">
                  <c15:fullRef>
                    <c15:sqref>'Race &amp; Ethnicity'!$D$29:$L$29</c15:sqref>
                  </c15:fullRef>
                </c:ext>
              </c:extLst>
              <c:f>'Race &amp; Ethnicity'!$D$29:$H$29</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Ethnicity'!$D$96:$L$96</c15:sqref>
                  </c15:fullRef>
                </c:ext>
              </c:extLst>
              <c:f>'Race &amp; Ethnicity'!$D$96:$H$96</c:f>
              <c:numCache>
                <c:formatCode>0.0%</c:formatCode>
                <c:ptCount val="5"/>
                <c:pt idx="0">
                  <c:v>16.137566137566136</c:v>
                </c:pt>
                <c:pt idx="1">
                  <c:v>10.767195767195767</c:v>
                </c:pt>
                <c:pt idx="2">
                  <c:v>8.8214804063860672</c:v>
                </c:pt>
                <c:pt idx="3">
                  <c:v>0.35722277839938754</c:v>
                </c:pt>
                <c:pt idx="4">
                  <c:v>0.35485573539760734</c:v>
                </c:pt>
              </c:numCache>
            </c:numRef>
          </c:val>
          <c:smooth val="0"/>
        </c:ser>
        <c:ser>
          <c:idx val="6"/>
          <c:order val="5"/>
          <c:tx>
            <c:strRef>
              <c:f>'Race &amp; Ethnicity'!$J$12</c:f>
              <c:strCache>
                <c:ptCount val="1"/>
                <c:pt idx="0">
                  <c:v>Native Hawaiian or Other Pacific Islander</c:v>
                </c:pt>
              </c:strCache>
            </c:strRef>
          </c:tx>
          <c:cat>
            <c:numRef>
              <c:extLst>
                <c:ext xmlns:c15="http://schemas.microsoft.com/office/drawing/2012/chart" uri="{02D57815-91ED-43cb-92C2-25804820EDAC}">
                  <c15:fullRef>
                    <c15:sqref>'Race &amp; Ethnicity'!$D$29:$L$29</c15:sqref>
                  </c15:fullRef>
                </c:ext>
              </c:extLst>
              <c:f>'Race &amp; Ethnicity'!$D$29:$H$29</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Ethnicity'!$D$109:$I$109</c15:sqref>
                  </c15:fullRef>
                </c:ext>
              </c:extLst>
              <c:f>'Race &amp; Ethnicity'!$D$109:$H$109</c:f>
              <c:numCache>
                <c:formatCode>0.0%</c:formatCode>
                <c:ptCount val="5"/>
                <c:pt idx="0">
                  <c:v>0</c:v>
                </c:pt>
                <c:pt idx="1">
                  <c:v>0</c:v>
                </c:pt>
                <c:pt idx="2">
                  <c:v>0</c:v>
                </c:pt>
                <c:pt idx="3">
                  <c:v>0</c:v>
                </c:pt>
                <c:pt idx="4">
                  <c:v>0</c:v>
                </c:pt>
              </c:numCache>
            </c:numRef>
          </c:val>
          <c:smooth val="0"/>
        </c:ser>
        <c:ser>
          <c:idx val="7"/>
          <c:order val="6"/>
          <c:tx>
            <c:strRef>
              <c:f>'Race &amp; Ethnicity'!$K$12</c:f>
              <c:strCache>
                <c:ptCount val="1"/>
                <c:pt idx="0">
                  <c:v>Two or More Races</c:v>
                </c:pt>
              </c:strCache>
            </c:strRef>
          </c:tx>
          <c:cat>
            <c:numRef>
              <c:extLst>
                <c:ext xmlns:c15="http://schemas.microsoft.com/office/drawing/2012/chart" uri="{02D57815-91ED-43cb-92C2-25804820EDAC}">
                  <c15:fullRef>
                    <c15:sqref>'Race &amp; Ethnicity'!$D$29:$L$29</c15:sqref>
                  </c15:fullRef>
                </c:ext>
              </c:extLst>
              <c:f>'Race &amp; Ethnicity'!$D$29:$H$29</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Ethnicity'!$D$121:$L$121</c15:sqref>
                  </c15:fullRef>
                </c:ext>
              </c:extLst>
              <c:f>'Race &amp; Ethnicity'!$D$121:$H$121</c:f>
              <c:numCache>
                <c:formatCode>0.0%</c:formatCode>
                <c:ptCount val="5"/>
                <c:pt idx="0">
                  <c:v>3.8333333333333335</c:v>
                </c:pt>
                <c:pt idx="1">
                  <c:v>2.5661375661375661</c:v>
                </c:pt>
                <c:pt idx="2">
                  <c:v>2.1132075471698113</c:v>
                </c:pt>
                <c:pt idx="3">
                  <c:v>67994.28571428571</c:v>
                </c:pt>
                <c:pt idx="4">
                  <c:v>59353.125</c:v>
                </c:pt>
              </c:numCache>
            </c:numRef>
          </c:val>
          <c:smooth val="0"/>
        </c:ser>
        <c:ser>
          <c:idx val="5"/>
          <c:order val="7"/>
          <c:tx>
            <c:v>Not Reported</c:v>
          </c:tx>
          <c:cat>
            <c:numRef>
              <c:extLst>
                <c:ext xmlns:c15="http://schemas.microsoft.com/office/drawing/2012/chart" uri="{02D57815-91ED-43cb-92C2-25804820EDAC}">
                  <c15:fullRef>
                    <c15:sqref>'Race &amp; Ethnicity'!$D$29:$L$29</c15:sqref>
                  </c15:fullRef>
                </c:ext>
              </c:extLst>
              <c:f>'Race &amp; Ethnicity'!$D$29:$H$29</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Ethnicity'!$D$133:$L$133</c15:sqref>
                  </c15:fullRef>
                </c:ext>
              </c:extLst>
              <c:f>'Race &amp; Ethnicity'!$D$133:$H$133</c:f>
              <c:numCache>
                <c:formatCode>0.0%</c:formatCode>
                <c:ptCount val="5"/>
                <c:pt idx="0">
                  <c:v>0.59523809523809523</c:v>
                </c:pt>
                <c:pt idx="1">
                  <c:v>0.40564373897707229</c:v>
                </c:pt>
                <c:pt idx="2">
                  <c:v>0.3381712626995646</c:v>
                </c:pt>
                <c:pt idx="3">
                  <c:v>1.5075672810788528E-2</c:v>
                </c:pt>
                <c:pt idx="4">
                  <c:v>1.5247478301665493E-2</c:v>
                </c:pt>
              </c:numCache>
            </c:numRef>
          </c:val>
          <c:smooth val="0"/>
        </c:ser>
        <c:dLbls>
          <c:showLegendKey val="0"/>
          <c:showVal val="0"/>
          <c:showCatName val="0"/>
          <c:showSerName val="0"/>
          <c:showPercent val="0"/>
          <c:showBubbleSize val="0"/>
        </c:dLbls>
        <c:marker val="1"/>
        <c:smooth val="0"/>
        <c:axId val="273350360"/>
        <c:axId val="273352320"/>
      </c:lineChart>
      <c:catAx>
        <c:axId val="273350360"/>
        <c:scaling>
          <c:orientation val="minMax"/>
        </c:scaling>
        <c:delete val="0"/>
        <c:axPos val="b"/>
        <c:numFmt formatCode="General" sourceLinked="1"/>
        <c:majorTickMark val="out"/>
        <c:minorTickMark val="none"/>
        <c:tickLblPos val="nextTo"/>
        <c:crossAx val="273352320"/>
        <c:crosses val="autoZero"/>
        <c:auto val="1"/>
        <c:lblAlgn val="ctr"/>
        <c:lblOffset val="100"/>
        <c:noMultiLvlLbl val="0"/>
      </c:catAx>
      <c:valAx>
        <c:axId val="273352320"/>
        <c:scaling>
          <c:orientation val="minMax"/>
        </c:scaling>
        <c:delete val="0"/>
        <c:axPos val="l"/>
        <c:majorGridlines/>
        <c:numFmt formatCode="0.0%" sourceLinked="1"/>
        <c:majorTickMark val="out"/>
        <c:minorTickMark val="none"/>
        <c:tickLblPos val="nextTo"/>
        <c:crossAx val="273350360"/>
        <c:crosses val="autoZero"/>
        <c:crossBetween val="between"/>
      </c:valAx>
    </c:plotArea>
    <c:legend>
      <c:legendPos val="r"/>
      <c:layout/>
      <c:overlay val="0"/>
    </c:legend>
    <c:plotVisOnly val="1"/>
    <c:dispBlanksAs val="zero"/>
    <c:showDLblsOverMax val="0"/>
  </c:chart>
  <c:printSettings>
    <c:headerFooter/>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Percentage Share Enrollment Trends in </a:t>
            </a:r>
          </a:p>
          <a:p>
            <a:pPr>
              <a:defRPr/>
            </a:pPr>
            <a:r>
              <a:rPr lang="en-US" sz="1800" b="1" i="0" u="none" strike="noStrike" baseline="0">
                <a:effectLst/>
              </a:rPr>
              <a:t>Secondary POS </a:t>
            </a:r>
            <a:r>
              <a:rPr lang="en-US"/>
              <a:t>by Race/Ethnicity</a:t>
            </a:r>
          </a:p>
        </c:rich>
      </c:tx>
      <c:layout>
        <c:manualLayout>
          <c:xMode val="edge"/>
          <c:yMode val="edge"/>
          <c:x val="0.27014654935558996"/>
          <c:y val="1.6190239134293891E-2"/>
        </c:manualLayout>
      </c:layout>
      <c:overlay val="0"/>
    </c:title>
    <c:autoTitleDeleted val="0"/>
    <c:plotArea>
      <c:layout/>
      <c:lineChart>
        <c:grouping val="standard"/>
        <c:varyColors val="0"/>
        <c:ser>
          <c:idx val="0"/>
          <c:order val="0"/>
          <c:tx>
            <c:v>African American</c:v>
          </c:tx>
          <c:cat>
            <c:numRef>
              <c:extLst>
                <c:ext xmlns:c15="http://schemas.microsoft.com/office/drawing/2012/chart" uri="{02D57815-91ED-43cb-92C2-25804820EDAC}">
                  <c15:fullRef>
                    <c15:sqref>'Race &amp; Ethnicity'!$D$124:$L$124</c15:sqref>
                  </c15:fullRef>
                </c:ext>
              </c:extLst>
              <c:f>'Race &amp; Ethnicity'!$D$124:$H$124</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Ethnicity'!$D$48:$L$48</c15:sqref>
                  </c15:fullRef>
                </c:ext>
              </c:extLst>
              <c:f>'Race &amp; Ethnicity'!$D$48:$H$48</c:f>
              <c:numCache>
                <c:formatCode>0.0%</c:formatCode>
                <c:ptCount val="5"/>
                <c:pt idx="0">
                  <c:v>0.79411764705882348</c:v>
                </c:pt>
                <c:pt idx="1">
                  <c:v>0.42384105960264901</c:v>
                </c:pt>
                <c:pt idx="2">
                  <c:v>0.54755043227665701</c:v>
                </c:pt>
                <c:pt idx="3">
                  <c:v>0.29696969696969699</c:v>
                </c:pt>
                <c:pt idx="4">
                  <c:v>0.30289193302891931</c:v>
                </c:pt>
              </c:numCache>
            </c:numRef>
          </c:val>
          <c:smooth val="0"/>
        </c:ser>
        <c:ser>
          <c:idx val="1"/>
          <c:order val="1"/>
          <c:tx>
            <c:v>American Indian</c:v>
          </c:tx>
          <c:cat>
            <c:numRef>
              <c:extLst>
                <c:ext xmlns:c15="http://schemas.microsoft.com/office/drawing/2012/chart" uri="{02D57815-91ED-43cb-92C2-25804820EDAC}">
                  <c15:fullRef>
                    <c15:sqref>'Race &amp; Ethnicity'!$D$124:$L$124</c15:sqref>
                  </c15:fullRef>
                </c:ext>
              </c:extLst>
              <c:f>'Race &amp; Ethnicity'!$D$124:$H$124</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Ethnicity'!$D$59:$L$59</c15:sqref>
                  </c15:fullRef>
                </c:ext>
              </c:extLst>
              <c:f>'Race &amp; Ethnicity'!$D$59:$H$59</c:f>
              <c:numCache>
                <c:formatCode>0.0%</c:formatCode>
                <c:ptCount val="5"/>
                <c:pt idx="0">
                  <c:v>0.12605042016806722</c:v>
                </c:pt>
                <c:pt idx="1">
                  <c:v>6.1810154525386317E-2</c:v>
                </c:pt>
                <c:pt idx="2">
                  <c:v>8.3573487031700283E-2</c:v>
                </c:pt>
                <c:pt idx="3">
                  <c:v>4.2424242424242427E-2</c:v>
                </c:pt>
                <c:pt idx="4">
                  <c:v>4.7184170471841702E-2</c:v>
                </c:pt>
              </c:numCache>
            </c:numRef>
          </c:val>
          <c:smooth val="0"/>
        </c:ser>
        <c:ser>
          <c:idx val="2"/>
          <c:order val="2"/>
          <c:tx>
            <c:v>Asian American</c:v>
          </c:tx>
          <c:cat>
            <c:numRef>
              <c:extLst>
                <c:ext xmlns:c15="http://schemas.microsoft.com/office/drawing/2012/chart" uri="{02D57815-91ED-43cb-92C2-25804820EDAC}">
                  <c15:fullRef>
                    <c15:sqref>'Race &amp; Ethnicity'!$D$124:$L$124</c15:sqref>
                  </c15:fullRef>
                </c:ext>
              </c:extLst>
              <c:f>'Race &amp; Ethnicity'!$D$124:$H$124</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Ethnicity'!$D$71:$L$71</c15:sqref>
                  </c15:fullRef>
                </c:ext>
              </c:extLst>
              <c:f>'Race &amp; Ethnicity'!$D$71:$H$71</c:f>
              <c:numCache>
                <c:formatCode>0.0%</c:formatCode>
                <c:ptCount val="5"/>
                <c:pt idx="0">
                  <c:v>0.12605042016806722</c:v>
                </c:pt>
                <c:pt idx="1">
                  <c:v>5.7395143487858721E-2</c:v>
                </c:pt>
                <c:pt idx="2">
                  <c:v>7.2046109510086456E-2</c:v>
                </c:pt>
                <c:pt idx="3">
                  <c:v>3.3333333333333333E-2</c:v>
                </c:pt>
                <c:pt idx="4">
                  <c:v>3.5007610350076102E-2</c:v>
                </c:pt>
              </c:numCache>
            </c:numRef>
          </c:val>
          <c:smooth val="0"/>
        </c:ser>
        <c:ser>
          <c:idx val="3"/>
          <c:order val="3"/>
          <c:tx>
            <c:v>Hispanic/Latino</c:v>
          </c:tx>
          <c:cat>
            <c:numRef>
              <c:extLst>
                <c:ext xmlns:c15="http://schemas.microsoft.com/office/drawing/2012/chart" uri="{02D57815-91ED-43cb-92C2-25804820EDAC}">
                  <c15:fullRef>
                    <c15:sqref>'Race &amp; Ethnicity'!$D$124:$L$124</c15:sqref>
                  </c15:fullRef>
                </c:ext>
              </c:extLst>
              <c:f>'Race &amp; Ethnicity'!$D$124:$H$124</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Ethnicity'!$D$83:$L$83</c15:sqref>
                  </c15:fullRef>
                </c:ext>
              </c:extLst>
              <c:f>'Race &amp; Ethnicity'!$D$83:$H$83</c:f>
              <c:numCache>
                <c:formatCode>0.0%</c:formatCode>
                <c:ptCount val="5"/>
                <c:pt idx="0">
                  <c:v>0.34453781512605042</c:v>
                </c:pt>
                <c:pt idx="1">
                  <c:v>0.19426048565121412</c:v>
                </c:pt>
                <c:pt idx="2">
                  <c:v>0.24495677233429394</c:v>
                </c:pt>
                <c:pt idx="3">
                  <c:v>0.12727272727272726</c:v>
                </c:pt>
                <c:pt idx="4">
                  <c:v>0.13089802130898021</c:v>
                </c:pt>
              </c:numCache>
            </c:numRef>
          </c:val>
          <c:smooth val="0"/>
        </c:ser>
        <c:ser>
          <c:idx val="4"/>
          <c:order val="4"/>
          <c:tx>
            <c:v>White</c:v>
          </c:tx>
          <c:cat>
            <c:numRef>
              <c:extLst>
                <c:ext xmlns:c15="http://schemas.microsoft.com/office/drawing/2012/chart" uri="{02D57815-91ED-43cb-92C2-25804820EDAC}">
                  <c15:fullRef>
                    <c15:sqref>'Race &amp; Ethnicity'!$D$124:$L$124</c15:sqref>
                  </c15:fullRef>
                </c:ext>
              </c:extLst>
              <c:f>'Race &amp; Ethnicity'!$D$124:$H$124</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Ethnicity'!$D$94:$L$94</c15:sqref>
                  </c15:fullRef>
                </c:ext>
              </c:extLst>
              <c:f>'Race &amp; Ethnicity'!$D$94:$H$94</c:f>
              <c:numCache>
                <c:formatCode>0.0%</c:formatCode>
                <c:ptCount val="5"/>
                <c:pt idx="0">
                  <c:v>0.81932773109243695</c:v>
                </c:pt>
                <c:pt idx="1">
                  <c:v>0.41721854304635764</c:v>
                </c:pt>
                <c:pt idx="2">
                  <c:v>0.55907780979827093</c:v>
                </c:pt>
                <c:pt idx="3">
                  <c:v>0.29696969696969699</c:v>
                </c:pt>
                <c:pt idx="4">
                  <c:v>0.28462709284627091</c:v>
                </c:pt>
              </c:numCache>
            </c:numRef>
          </c:val>
          <c:smooth val="0"/>
        </c:ser>
        <c:ser>
          <c:idx val="6"/>
          <c:order val="5"/>
          <c:tx>
            <c:strRef>
              <c:f>'Race &amp; Ethnicity'!$J$12</c:f>
              <c:strCache>
                <c:ptCount val="1"/>
                <c:pt idx="0">
                  <c:v>Native Hawaiian or Other Pacific Islander</c:v>
                </c:pt>
              </c:strCache>
            </c:strRef>
          </c:tx>
          <c:cat>
            <c:numRef>
              <c:extLst>
                <c:ext xmlns:c15="http://schemas.microsoft.com/office/drawing/2012/chart" uri="{02D57815-91ED-43cb-92C2-25804820EDAC}">
                  <c15:fullRef>
                    <c15:sqref>'Race &amp; Ethnicity'!$D$124:$L$124</c15:sqref>
                  </c15:fullRef>
                </c:ext>
              </c:extLst>
              <c:f>'Race &amp; Ethnicity'!$D$124:$H$124</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Ethnicity'!$D$107:$I$107</c15:sqref>
                  </c15:fullRef>
                </c:ext>
              </c:extLst>
              <c:f>'Race &amp; Ethnicity'!$D$107:$H$107</c:f>
              <c:numCache>
                <c:formatCode>0.0%</c:formatCode>
                <c:ptCount val="5"/>
                <c:pt idx="0">
                  <c:v>4.1322314049586778E-3</c:v>
                </c:pt>
                <c:pt idx="1">
                  <c:v>4.2857142857142859E-3</c:v>
                </c:pt>
                <c:pt idx="2">
                  <c:v>3.5816618911174787E-3</c:v>
                </c:pt>
                <c:pt idx="3">
                  <c:v>5.0000000000000001E-3</c:v>
                </c:pt>
                <c:pt idx="4">
                  <c:v>4.9822064056939501E-3</c:v>
                </c:pt>
              </c:numCache>
            </c:numRef>
          </c:val>
          <c:smooth val="0"/>
        </c:ser>
        <c:ser>
          <c:idx val="7"/>
          <c:order val="6"/>
          <c:tx>
            <c:strRef>
              <c:f>'Race &amp; Ethnicity'!$K$12</c:f>
              <c:strCache>
                <c:ptCount val="1"/>
                <c:pt idx="0">
                  <c:v>Two or More Races</c:v>
                </c:pt>
              </c:strCache>
            </c:strRef>
          </c:tx>
          <c:cat>
            <c:numRef>
              <c:extLst>
                <c:ext xmlns:c15="http://schemas.microsoft.com/office/drawing/2012/chart" uri="{02D57815-91ED-43cb-92C2-25804820EDAC}">
                  <c15:fullRef>
                    <c15:sqref>'Race &amp; Ethnicity'!$D$124:$L$124</c15:sqref>
                  </c15:fullRef>
                </c:ext>
              </c:extLst>
              <c:f>'Race &amp; Ethnicity'!$D$124:$H$124</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Ethnicity'!$D$119:$L$119</c15:sqref>
                  </c15:fullRef>
                </c:ext>
              </c:extLst>
              <c:f>'Race &amp; Ethnicity'!$D$119:$H$119</c:f>
              <c:numCache>
                <c:formatCode>0.0%</c:formatCode>
                <c:ptCount val="5"/>
                <c:pt idx="0">
                  <c:v>0.46218487394957986</c:v>
                </c:pt>
                <c:pt idx="1">
                  <c:v>0.24724061810154527</c:v>
                </c:pt>
                <c:pt idx="2">
                  <c:v>0.31123919308357351</c:v>
                </c:pt>
                <c:pt idx="3">
                  <c:v>0.28385416666666669</c:v>
                </c:pt>
                <c:pt idx="4">
                  <c:v>0.28061224489795916</c:v>
                </c:pt>
              </c:numCache>
            </c:numRef>
          </c:val>
          <c:smooth val="0"/>
        </c:ser>
        <c:ser>
          <c:idx val="5"/>
          <c:order val="7"/>
          <c:tx>
            <c:v>Not Reported</c:v>
          </c:tx>
          <c:cat>
            <c:numRef>
              <c:extLst>
                <c:ext xmlns:c15="http://schemas.microsoft.com/office/drawing/2012/chart" uri="{02D57815-91ED-43cb-92C2-25804820EDAC}">
                  <c15:fullRef>
                    <c15:sqref>'Race &amp; Ethnicity'!$D$124:$L$124</c15:sqref>
                  </c15:fullRef>
                </c:ext>
              </c:extLst>
              <c:f>'Race &amp; Ethnicity'!$D$124:$H$124</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Ethnicity'!$D$131:$L$131</c15:sqref>
                  </c15:fullRef>
                </c:ext>
              </c:extLst>
              <c:f>'Race &amp; Ethnicity'!$D$131:$H$131</c:f>
              <c:numCache>
                <c:formatCode>0.0%</c:formatCode>
                <c:ptCount val="5"/>
                <c:pt idx="0">
                  <c:v>6.7226890756302518E-2</c:v>
                </c:pt>
                <c:pt idx="1">
                  <c:v>4.194260485651214E-2</c:v>
                </c:pt>
                <c:pt idx="2">
                  <c:v>5.4755043227665709E-2</c:v>
                </c:pt>
                <c:pt idx="3">
                  <c:v>2.7272727272727271E-2</c:v>
                </c:pt>
                <c:pt idx="4">
                  <c:v>2.1308980213089801E-2</c:v>
                </c:pt>
              </c:numCache>
            </c:numRef>
          </c:val>
          <c:smooth val="0"/>
        </c:ser>
        <c:dLbls>
          <c:showLegendKey val="0"/>
          <c:showVal val="0"/>
          <c:showCatName val="0"/>
          <c:showSerName val="0"/>
          <c:showPercent val="0"/>
          <c:showBubbleSize val="0"/>
        </c:dLbls>
        <c:marker val="1"/>
        <c:smooth val="0"/>
        <c:axId val="273349576"/>
        <c:axId val="273352712"/>
      </c:lineChart>
      <c:catAx>
        <c:axId val="273349576"/>
        <c:scaling>
          <c:orientation val="minMax"/>
        </c:scaling>
        <c:delete val="0"/>
        <c:axPos val="b"/>
        <c:numFmt formatCode="General" sourceLinked="1"/>
        <c:majorTickMark val="out"/>
        <c:minorTickMark val="none"/>
        <c:tickLblPos val="nextTo"/>
        <c:crossAx val="273352712"/>
        <c:crosses val="autoZero"/>
        <c:auto val="1"/>
        <c:lblAlgn val="ctr"/>
        <c:lblOffset val="100"/>
        <c:noMultiLvlLbl val="0"/>
      </c:catAx>
      <c:valAx>
        <c:axId val="273352712"/>
        <c:scaling>
          <c:orientation val="minMax"/>
        </c:scaling>
        <c:delete val="0"/>
        <c:axPos val="l"/>
        <c:majorGridlines/>
        <c:numFmt formatCode="0.0%" sourceLinked="1"/>
        <c:majorTickMark val="out"/>
        <c:minorTickMark val="none"/>
        <c:tickLblPos val="nextTo"/>
        <c:crossAx val="273349576"/>
        <c:crosses val="autoZero"/>
        <c:crossBetween val="between"/>
      </c:valAx>
    </c:plotArea>
    <c:legend>
      <c:legendPos val="r"/>
      <c:layout/>
      <c:overlay val="0"/>
    </c:legend>
    <c:plotVisOnly val="1"/>
    <c:dispBlanksAs val="zero"/>
    <c:showDLblsOverMax val="0"/>
  </c:chart>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African American Student Count </a:t>
            </a:r>
            <a:r>
              <a:rPr lang="en-US" baseline="0"/>
              <a:t>by POS, College, and </a:t>
            </a:r>
          </a:p>
          <a:p>
            <a:pPr>
              <a:defRPr/>
            </a:pPr>
            <a:r>
              <a:rPr lang="en-US" baseline="0"/>
              <a:t>District High School</a:t>
            </a:r>
            <a:endParaRPr lang="en-US"/>
          </a:p>
        </c:rich>
      </c:tx>
      <c:layout>
        <c:manualLayout>
          <c:xMode val="edge"/>
          <c:yMode val="edge"/>
          <c:x val="6.4082965717671164E-2"/>
          <c:y val="2.7633876521540462E-2"/>
        </c:manualLayout>
      </c:layout>
      <c:overlay val="0"/>
    </c:title>
    <c:autoTitleDeleted val="0"/>
    <c:plotArea>
      <c:layout/>
      <c:lineChart>
        <c:grouping val="standard"/>
        <c:varyColors val="0"/>
        <c:ser>
          <c:idx val="0"/>
          <c:order val="0"/>
          <c:tx>
            <c:strRef>
              <c:f>'Race &amp; Ethnicity'!$A$47</c:f>
              <c:strCache>
                <c:ptCount val="1"/>
                <c:pt idx="0">
                  <c:v>Postsecondary POS Cohort</c:v>
                </c:pt>
              </c:strCache>
            </c:strRef>
          </c:tx>
          <c:cat>
            <c:numRef>
              <c:f>'Race &amp; Ethnicity'!$D$41:$L$41</c:f>
              <c:numCache>
                <c:formatCode>General</c:formatCode>
                <c:ptCount val="9"/>
                <c:pt idx="0">
                  <c:v>2009</c:v>
                </c:pt>
                <c:pt idx="1">
                  <c:v>2010</c:v>
                </c:pt>
                <c:pt idx="2">
                  <c:v>2011</c:v>
                </c:pt>
                <c:pt idx="3">
                  <c:v>2012</c:v>
                </c:pt>
                <c:pt idx="4">
                  <c:v>2013</c:v>
                </c:pt>
              </c:numCache>
            </c:numRef>
          </c:cat>
          <c:val>
            <c:numRef>
              <c:f>'Race &amp; Ethnicity'!$D$42:$L$42</c:f>
              <c:numCache>
                <c:formatCode>General</c:formatCode>
                <c:ptCount val="9"/>
                <c:pt idx="0">
                  <c:v>130</c:v>
                </c:pt>
                <c:pt idx="1">
                  <c:v>134</c:v>
                </c:pt>
                <c:pt idx="2">
                  <c:v>138</c:v>
                </c:pt>
                <c:pt idx="3">
                  <c:v>123</c:v>
                </c:pt>
                <c:pt idx="4">
                  <c:v>120</c:v>
                </c:pt>
              </c:numCache>
            </c:numRef>
          </c:val>
          <c:smooth val="0"/>
        </c:ser>
        <c:ser>
          <c:idx val="3"/>
          <c:order val="1"/>
          <c:tx>
            <c:strRef>
              <c:f>'Race &amp; Ethnicity'!$A$43</c:f>
              <c:strCache>
                <c:ptCount val="1"/>
                <c:pt idx="0">
                  <c:v>Secondary POS Cohort</c:v>
                </c:pt>
              </c:strCache>
            </c:strRef>
          </c:tx>
          <c:cat>
            <c:numRef>
              <c:f>'Race &amp; Ethnicity'!$D$41:$L$41</c:f>
              <c:numCache>
                <c:formatCode>General</c:formatCode>
                <c:ptCount val="9"/>
                <c:pt idx="0">
                  <c:v>2009</c:v>
                </c:pt>
                <c:pt idx="1">
                  <c:v>2010</c:v>
                </c:pt>
                <c:pt idx="2">
                  <c:v>2011</c:v>
                </c:pt>
                <c:pt idx="3">
                  <c:v>2012</c:v>
                </c:pt>
                <c:pt idx="4">
                  <c:v>2013</c:v>
                </c:pt>
              </c:numCache>
            </c:numRef>
          </c:cat>
          <c:val>
            <c:numRef>
              <c:f>'Race &amp; Ethnicity'!$D$43:$L$43</c:f>
              <c:numCache>
                <c:formatCode>General</c:formatCode>
                <c:ptCount val="9"/>
                <c:pt idx="0">
                  <c:v>189</c:v>
                </c:pt>
                <c:pt idx="1">
                  <c:v>192</c:v>
                </c:pt>
                <c:pt idx="2">
                  <c:v>190</c:v>
                </c:pt>
                <c:pt idx="3">
                  <c:v>196</c:v>
                </c:pt>
                <c:pt idx="4">
                  <c:v>199</c:v>
                </c:pt>
              </c:numCache>
            </c:numRef>
          </c:val>
          <c:smooth val="0"/>
        </c:ser>
        <c:ser>
          <c:idx val="1"/>
          <c:order val="2"/>
          <c:tx>
            <c:strRef>
              <c:f>'Race &amp; Ethnicity'!$A$49</c:f>
              <c:strCache>
                <c:ptCount val="1"/>
                <c:pt idx="0">
                  <c:v>Students enrolled in the community college</c:v>
                </c:pt>
              </c:strCache>
            </c:strRef>
          </c:tx>
          <c:cat>
            <c:numRef>
              <c:f>'Race &amp; Ethnicity'!$D$41:$L$41</c:f>
              <c:numCache>
                <c:formatCode>General</c:formatCode>
                <c:ptCount val="9"/>
                <c:pt idx="0">
                  <c:v>2009</c:v>
                </c:pt>
                <c:pt idx="1">
                  <c:v>2010</c:v>
                </c:pt>
                <c:pt idx="2">
                  <c:v>2011</c:v>
                </c:pt>
                <c:pt idx="3">
                  <c:v>2012</c:v>
                </c:pt>
                <c:pt idx="4">
                  <c:v>2013</c:v>
                </c:pt>
              </c:numCache>
            </c:numRef>
          </c:cat>
          <c:val>
            <c:numRef>
              <c:f>'Race &amp; Ethnicity'!$D$44:$L$44</c:f>
              <c:numCache>
                <c:formatCode>General</c:formatCode>
                <c:ptCount val="9"/>
                <c:pt idx="0">
                  <c:v>1452</c:v>
                </c:pt>
                <c:pt idx="1">
                  <c:v>1400</c:v>
                </c:pt>
                <c:pt idx="2">
                  <c:v>1396</c:v>
                </c:pt>
                <c:pt idx="3">
                  <c:v>1400</c:v>
                </c:pt>
                <c:pt idx="4">
                  <c:v>1405</c:v>
                </c:pt>
              </c:numCache>
            </c:numRef>
          </c:val>
          <c:smooth val="0"/>
        </c:ser>
        <c:ser>
          <c:idx val="2"/>
          <c:order val="3"/>
          <c:tx>
            <c:strRef>
              <c:f>'Race &amp; Ethnicity'!$A$50</c:f>
              <c:strCache>
                <c:ptCount val="1"/>
                <c:pt idx="0">
                  <c:v>Students enrolled in district High Schools</c:v>
                </c:pt>
              </c:strCache>
            </c:strRef>
          </c:tx>
          <c:cat>
            <c:numRef>
              <c:f>'Race &amp; Ethnicity'!$D$41:$L$41</c:f>
              <c:numCache>
                <c:formatCode>General</c:formatCode>
                <c:ptCount val="9"/>
                <c:pt idx="0">
                  <c:v>2009</c:v>
                </c:pt>
                <c:pt idx="1">
                  <c:v>2010</c:v>
                </c:pt>
                <c:pt idx="2">
                  <c:v>2011</c:v>
                </c:pt>
                <c:pt idx="3">
                  <c:v>2012</c:v>
                </c:pt>
                <c:pt idx="4">
                  <c:v>2013</c:v>
                </c:pt>
              </c:numCache>
            </c:numRef>
          </c:cat>
          <c:val>
            <c:numRef>
              <c:f>'Race &amp; Ethnicity'!$D$45:$L$45</c:f>
              <c:numCache>
                <c:formatCode>General</c:formatCode>
                <c:ptCount val="9"/>
                <c:pt idx="0">
                  <c:v>2400</c:v>
                </c:pt>
                <c:pt idx="1">
                  <c:v>2457</c:v>
                </c:pt>
                <c:pt idx="2">
                  <c:v>2463</c:v>
                </c:pt>
                <c:pt idx="3">
                  <c:v>2600</c:v>
                </c:pt>
                <c:pt idx="4">
                  <c:v>2650</c:v>
                </c:pt>
              </c:numCache>
            </c:numRef>
          </c:val>
          <c:smooth val="0"/>
        </c:ser>
        <c:dLbls>
          <c:showLegendKey val="0"/>
          <c:showVal val="0"/>
          <c:showCatName val="0"/>
          <c:showSerName val="0"/>
          <c:showPercent val="0"/>
          <c:showBubbleSize val="0"/>
        </c:dLbls>
        <c:marker val="1"/>
        <c:smooth val="0"/>
        <c:axId val="273345264"/>
        <c:axId val="273350752"/>
      </c:lineChart>
      <c:catAx>
        <c:axId val="273345264"/>
        <c:scaling>
          <c:orientation val="minMax"/>
        </c:scaling>
        <c:delete val="0"/>
        <c:axPos val="b"/>
        <c:numFmt formatCode="General" sourceLinked="1"/>
        <c:majorTickMark val="out"/>
        <c:minorTickMark val="none"/>
        <c:tickLblPos val="nextTo"/>
        <c:crossAx val="273350752"/>
        <c:crosses val="autoZero"/>
        <c:auto val="1"/>
        <c:lblAlgn val="ctr"/>
        <c:lblOffset val="100"/>
        <c:noMultiLvlLbl val="0"/>
      </c:catAx>
      <c:valAx>
        <c:axId val="273350752"/>
        <c:scaling>
          <c:orientation val="minMax"/>
        </c:scaling>
        <c:delete val="0"/>
        <c:axPos val="l"/>
        <c:majorGridlines/>
        <c:numFmt formatCode="General" sourceLinked="1"/>
        <c:majorTickMark val="out"/>
        <c:minorTickMark val="none"/>
        <c:tickLblPos val="nextTo"/>
        <c:crossAx val="273345264"/>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American Indian Student Count</a:t>
            </a:r>
            <a:r>
              <a:rPr lang="en-US" baseline="0"/>
              <a:t> by POS, College, and </a:t>
            </a:r>
          </a:p>
          <a:p>
            <a:pPr>
              <a:defRPr/>
            </a:pPr>
            <a:r>
              <a:rPr lang="en-US" baseline="0"/>
              <a:t>District High School</a:t>
            </a:r>
            <a:endParaRPr lang="en-US"/>
          </a:p>
        </c:rich>
      </c:tx>
      <c:layout>
        <c:manualLayout>
          <c:xMode val="edge"/>
          <c:yMode val="edge"/>
          <c:x val="0.12498070985930738"/>
          <c:y val="1.3079990654791748E-2"/>
        </c:manualLayout>
      </c:layout>
      <c:overlay val="0"/>
    </c:title>
    <c:autoTitleDeleted val="0"/>
    <c:plotArea>
      <c:layout/>
      <c:lineChart>
        <c:grouping val="standard"/>
        <c:varyColors val="0"/>
        <c:ser>
          <c:idx val="0"/>
          <c:order val="0"/>
          <c:tx>
            <c:strRef>
              <c:f>'Race &amp; Ethnicity'!$A$58</c:f>
              <c:strCache>
                <c:ptCount val="1"/>
                <c:pt idx="0">
                  <c:v>Postsecondary POS Cohort</c:v>
                </c:pt>
              </c:strCache>
            </c:strRef>
          </c:tx>
          <c:cat>
            <c:numRef>
              <c:f>'Race &amp; Ethnicity'!$D$52:$L$52</c:f>
              <c:numCache>
                <c:formatCode>General</c:formatCode>
                <c:ptCount val="9"/>
                <c:pt idx="0">
                  <c:v>2009</c:v>
                </c:pt>
                <c:pt idx="1">
                  <c:v>2010</c:v>
                </c:pt>
                <c:pt idx="2">
                  <c:v>2011</c:v>
                </c:pt>
                <c:pt idx="3">
                  <c:v>2012</c:v>
                </c:pt>
                <c:pt idx="4">
                  <c:v>2013</c:v>
                </c:pt>
              </c:numCache>
            </c:numRef>
          </c:cat>
          <c:val>
            <c:numRef>
              <c:f>'Race &amp; Ethnicity'!$D$53:$L$53</c:f>
              <c:numCache>
                <c:formatCode>General</c:formatCode>
                <c:ptCount val="9"/>
                <c:pt idx="0">
                  <c:v>5</c:v>
                </c:pt>
                <c:pt idx="1">
                  <c:v>7</c:v>
                </c:pt>
                <c:pt idx="2">
                  <c:v>7</c:v>
                </c:pt>
                <c:pt idx="3">
                  <c:v>7</c:v>
                </c:pt>
                <c:pt idx="4">
                  <c:v>8</c:v>
                </c:pt>
              </c:numCache>
            </c:numRef>
          </c:val>
          <c:smooth val="0"/>
        </c:ser>
        <c:ser>
          <c:idx val="3"/>
          <c:order val="1"/>
          <c:tx>
            <c:strRef>
              <c:f>'Race &amp; Ethnicity'!$A$59</c:f>
              <c:strCache>
                <c:ptCount val="1"/>
                <c:pt idx="0">
                  <c:v>Secondary POS Cohort</c:v>
                </c:pt>
              </c:strCache>
            </c:strRef>
          </c:tx>
          <c:cat>
            <c:numRef>
              <c:f>'Race &amp; Ethnicity'!$D$52:$L$52</c:f>
              <c:numCache>
                <c:formatCode>General</c:formatCode>
                <c:ptCount val="9"/>
                <c:pt idx="0">
                  <c:v>2009</c:v>
                </c:pt>
                <c:pt idx="1">
                  <c:v>2010</c:v>
                </c:pt>
                <c:pt idx="2">
                  <c:v>2011</c:v>
                </c:pt>
                <c:pt idx="3">
                  <c:v>2012</c:v>
                </c:pt>
                <c:pt idx="4">
                  <c:v>2013</c:v>
                </c:pt>
              </c:numCache>
            </c:numRef>
          </c:cat>
          <c:val>
            <c:numRef>
              <c:f>'Race &amp; Ethnicity'!$D$54:$L$54</c:f>
              <c:numCache>
                <c:formatCode>General</c:formatCode>
                <c:ptCount val="9"/>
                <c:pt idx="0">
                  <c:v>30</c:v>
                </c:pt>
                <c:pt idx="1">
                  <c:v>28</c:v>
                </c:pt>
                <c:pt idx="2">
                  <c:v>29</c:v>
                </c:pt>
                <c:pt idx="3">
                  <c:v>28</c:v>
                </c:pt>
                <c:pt idx="4">
                  <c:v>31</c:v>
                </c:pt>
              </c:numCache>
            </c:numRef>
          </c:val>
          <c:smooth val="0"/>
        </c:ser>
        <c:ser>
          <c:idx val="1"/>
          <c:order val="2"/>
          <c:tx>
            <c:strRef>
              <c:f>'Race &amp; Ethnicity'!$A$60</c:f>
              <c:strCache>
                <c:ptCount val="1"/>
                <c:pt idx="0">
                  <c:v>Students enrolled in the community college</c:v>
                </c:pt>
              </c:strCache>
            </c:strRef>
          </c:tx>
          <c:cat>
            <c:numRef>
              <c:f>'Race &amp; Ethnicity'!$D$52:$L$52</c:f>
              <c:numCache>
                <c:formatCode>General</c:formatCode>
                <c:ptCount val="9"/>
                <c:pt idx="0">
                  <c:v>2009</c:v>
                </c:pt>
                <c:pt idx="1">
                  <c:v>2010</c:v>
                </c:pt>
                <c:pt idx="2">
                  <c:v>2011</c:v>
                </c:pt>
                <c:pt idx="3">
                  <c:v>2012</c:v>
                </c:pt>
                <c:pt idx="4">
                  <c:v>2013</c:v>
                </c:pt>
              </c:numCache>
            </c:numRef>
          </c:cat>
          <c:val>
            <c:numRef>
              <c:f>'Race &amp; Ethnicity'!$D$55:$L$55</c:f>
              <c:numCache>
                <c:formatCode>General</c:formatCode>
                <c:ptCount val="9"/>
                <c:pt idx="0">
                  <c:v>204</c:v>
                </c:pt>
                <c:pt idx="1">
                  <c:v>205</c:v>
                </c:pt>
                <c:pt idx="2">
                  <c:v>199</c:v>
                </c:pt>
                <c:pt idx="3">
                  <c:v>197</c:v>
                </c:pt>
                <c:pt idx="4">
                  <c:v>200</c:v>
                </c:pt>
              </c:numCache>
            </c:numRef>
          </c:val>
          <c:smooth val="0"/>
        </c:ser>
        <c:ser>
          <c:idx val="2"/>
          <c:order val="3"/>
          <c:tx>
            <c:strRef>
              <c:f>'Race &amp; Ethnicity'!$A$61</c:f>
              <c:strCache>
                <c:ptCount val="1"/>
                <c:pt idx="0">
                  <c:v>Students enrolled in district High Schools</c:v>
                </c:pt>
              </c:strCache>
            </c:strRef>
          </c:tx>
          <c:cat>
            <c:numRef>
              <c:f>'Race &amp; Ethnicity'!$D$52:$L$52</c:f>
              <c:numCache>
                <c:formatCode>General</c:formatCode>
                <c:ptCount val="9"/>
                <c:pt idx="0">
                  <c:v>2009</c:v>
                </c:pt>
                <c:pt idx="1">
                  <c:v>2010</c:v>
                </c:pt>
                <c:pt idx="2">
                  <c:v>2011</c:v>
                </c:pt>
                <c:pt idx="3">
                  <c:v>2012</c:v>
                </c:pt>
                <c:pt idx="4">
                  <c:v>2013</c:v>
                </c:pt>
              </c:numCache>
            </c:numRef>
          </c:cat>
          <c:val>
            <c:numRef>
              <c:f>'Race &amp; Ethnicity'!$D$56:$L$56</c:f>
              <c:numCache>
                <c:formatCode>General</c:formatCode>
                <c:ptCount val="9"/>
                <c:pt idx="0">
                  <c:v>396</c:v>
                </c:pt>
                <c:pt idx="1">
                  <c:v>386</c:v>
                </c:pt>
                <c:pt idx="2">
                  <c:v>388</c:v>
                </c:pt>
                <c:pt idx="3">
                  <c:v>384</c:v>
                </c:pt>
                <c:pt idx="4">
                  <c:v>392</c:v>
                </c:pt>
              </c:numCache>
            </c:numRef>
          </c:val>
          <c:smooth val="0"/>
        </c:ser>
        <c:dLbls>
          <c:showLegendKey val="0"/>
          <c:showVal val="0"/>
          <c:showCatName val="0"/>
          <c:showSerName val="0"/>
          <c:showPercent val="0"/>
          <c:showBubbleSize val="0"/>
        </c:dLbls>
        <c:marker val="1"/>
        <c:smooth val="0"/>
        <c:axId val="273351536"/>
        <c:axId val="273345656"/>
      </c:lineChart>
      <c:catAx>
        <c:axId val="273351536"/>
        <c:scaling>
          <c:orientation val="minMax"/>
        </c:scaling>
        <c:delete val="0"/>
        <c:axPos val="b"/>
        <c:numFmt formatCode="General" sourceLinked="1"/>
        <c:majorTickMark val="out"/>
        <c:minorTickMark val="none"/>
        <c:tickLblPos val="nextTo"/>
        <c:crossAx val="273345656"/>
        <c:crosses val="autoZero"/>
        <c:auto val="1"/>
        <c:lblAlgn val="ctr"/>
        <c:lblOffset val="100"/>
        <c:noMultiLvlLbl val="0"/>
      </c:catAx>
      <c:valAx>
        <c:axId val="273345656"/>
        <c:scaling>
          <c:orientation val="minMax"/>
        </c:scaling>
        <c:delete val="0"/>
        <c:axPos val="l"/>
        <c:majorGridlines/>
        <c:numFmt formatCode="General" sourceLinked="1"/>
        <c:majorTickMark val="out"/>
        <c:minorTickMark val="none"/>
        <c:tickLblPos val="nextTo"/>
        <c:crossAx val="273351536"/>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Asian American Student </a:t>
            </a:r>
            <a:r>
              <a:rPr lang="en-US" sz="1800" b="1" i="0" u="none" strike="noStrike" baseline="0">
                <a:effectLst/>
              </a:rPr>
              <a:t>Count </a:t>
            </a:r>
            <a:r>
              <a:rPr lang="en-US" baseline="0"/>
              <a:t>by POS, College, and </a:t>
            </a:r>
          </a:p>
          <a:p>
            <a:pPr>
              <a:defRPr/>
            </a:pPr>
            <a:r>
              <a:rPr lang="en-US" baseline="0"/>
              <a:t>District High School</a:t>
            </a:r>
            <a:endParaRPr lang="en-US"/>
          </a:p>
        </c:rich>
      </c:tx>
      <c:overlay val="0"/>
    </c:title>
    <c:autoTitleDeleted val="0"/>
    <c:plotArea>
      <c:layout/>
      <c:lineChart>
        <c:grouping val="standard"/>
        <c:varyColors val="0"/>
        <c:ser>
          <c:idx val="0"/>
          <c:order val="0"/>
          <c:tx>
            <c:strRef>
              <c:f>'Race &amp; Ethnicity'!$A$70</c:f>
              <c:strCache>
                <c:ptCount val="1"/>
                <c:pt idx="0">
                  <c:v>Postsecondary POS Cohort</c:v>
                </c:pt>
              </c:strCache>
            </c:strRef>
          </c:tx>
          <c:cat>
            <c:numRef>
              <c:f>'Race &amp; Ethnicity'!$D$64:$L$64</c:f>
              <c:numCache>
                <c:formatCode>General</c:formatCode>
                <c:ptCount val="9"/>
                <c:pt idx="0">
                  <c:v>2009</c:v>
                </c:pt>
                <c:pt idx="1">
                  <c:v>2010</c:v>
                </c:pt>
                <c:pt idx="2">
                  <c:v>2011</c:v>
                </c:pt>
                <c:pt idx="3">
                  <c:v>2012</c:v>
                </c:pt>
                <c:pt idx="4">
                  <c:v>2013</c:v>
                </c:pt>
              </c:numCache>
            </c:numRef>
          </c:cat>
          <c:val>
            <c:numRef>
              <c:f>'Race &amp; Ethnicity'!$D$65:$L$65</c:f>
              <c:numCache>
                <c:formatCode>General</c:formatCode>
                <c:ptCount val="9"/>
                <c:pt idx="0">
                  <c:v>8</c:v>
                </c:pt>
                <c:pt idx="1">
                  <c:v>8</c:v>
                </c:pt>
                <c:pt idx="2">
                  <c:v>8</c:v>
                </c:pt>
                <c:pt idx="3">
                  <c:v>7</c:v>
                </c:pt>
                <c:pt idx="4">
                  <c:v>9</c:v>
                </c:pt>
              </c:numCache>
            </c:numRef>
          </c:val>
          <c:smooth val="0"/>
        </c:ser>
        <c:ser>
          <c:idx val="3"/>
          <c:order val="1"/>
          <c:tx>
            <c:strRef>
              <c:f>'Race &amp; Ethnicity'!$A$71</c:f>
              <c:strCache>
                <c:ptCount val="1"/>
                <c:pt idx="0">
                  <c:v>Secondary POS Cohort</c:v>
                </c:pt>
              </c:strCache>
            </c:strRef>
          </c:tx>
          <c:cat>
            <c:numRef>
              <c:f>'Race &amp; Ethnicity'!$D$64:$L$64</c:f>
              <c:numCache>
                <c:formatCode>General</c:formatCode>
                <c:ptCount val="9"/>
                <c:pt idx="0">
                  <c:v>2009</c:v>
                </c:pt>
                <c:pt idx="1">
                  <c:v>2010</c:v>
                </c:pt>
                <c:pt idx="2">
                  <c:v>2011</c:v>
                </c:pt>
                <c:pt idx="3">
                  <c:v>2012</c:v>
                </c:pt>
                <c:pt idx="4">
                  <c:v>2013</c:v>
                </c:pt>
              </c:numCache>
            </c:numRef>
          </c:cat>
          <c:val>
            <c:numRef>
              <c:f>'Race &amp; Ethnicity'!$D$66:$L$66</c:f>
              <c:numCache>
                <c:formatCode>General</c:formatCode>
                <c:ptCount val="9"/>
                <c:pt idx="0">
                  <c:v>30</c:v>
                </c:pt>
                <c:pt idx="1">
                  <c:v>26</c:v>
                </c:pt>
                <c:pt idx="2">
                  <c:v>25</c:v>
                </c:pt>
                <c:pt idx="3">
                  <c:v>22</c:v>
                </c:pt>
                <c:pt idx="4">
                  <c:v>23</c:v>
                </c:pt>
              </c:numCache>
            </c:numRef>
          </c:val>
          <c:smooth val="0"/>
        </c:ser>
        <c:ser>
          <c:idx val="1"/>
          <c:order val="2"/>
          <c:tx>
            <c:strRef>
              <c:f>'Race &amp; Ethnicity'!$A$72</c:f>
              <c:strCache>
                <c:ptCount val="1"/>
                <c:pt idx="0">
                  <c:v>Students enrolled in the community college</c:v>
                </c:pt>
              </c:strCache>
            </c:strRef>
          </c:tx>
          <c:cat>
            <c:numRef>
              <c:f>'Race &amp; Ethnicity'!$D$64:$L$64</c:f>
              <c:numCache>
                <c:formatCode>General</c:formatCode>
                <c:ptCount val="9"/>
                <c:pt idx="0">
                  <c:v>2009</c:v>
                </c:pt>
                <c:pt idx="1">
                  <c:v>2010</c:v>
                </c:pt>
                <c:pt idx="2">
                  <c:v>2011</c:v>
                </c:pt>
                <c:pt idx="3">
                  <c:v>2012</c:v>
                </c:pt>
                <c:pt idx="4">
                  <c:v>2013</c:v>
                </c:pt>
              </c:numCache>
            </c:numRef>
          </c:cat>
          <c:val>
            <c:numRef>
              <c:f>'Race &amp; Ethnicity'!$D$67:$L$67</c:f>
              <c:numCache>
                <c:formatCode>General</c:formatCode>
                <c:ptCount val="9"/>
                <c:pt idx="0">
                  <c:v>1076</c:v>
                </c:pt>
                <c:pt idx="1">
                  <c:v>1072</c:v>
                </c:pt>
                <c:pt idx="2">
                  <c:v>1073</c:v>
                </c:pt>
                <c:pt idx="3">
                  <c:v>1083</c:v>
                </c:pt>
                <c:pt idx="4">
                  <c:v>1089</c:v>
                </c:pt>
              </c:numCache>
            </c:numRef>
          </c:val>
          <c:smooth val="0"/>
        </c:ser>
        <c:ser>
          <c:idx val="2"/>
          <c:order val="3"/>
          <c:tx>
            <c:strRef>
              <c:f>'Race &amp; Ethnicity'!$A$73</c:f>
              <c:strCache>
                <c:ptCount val="1"/>
                <c:pt idx="0">
                  <c:v>Students enrolled in district High Schools</c:v>
                </c:pt>
              </c:strCache>
            </c:strRef>
          </c:tx>
          <c:cat>
            <c:numRef>
              <c:f>'Race &amp; Ethnicity'!$D$64:$L$64</c:f>
              <c:numCache>
                <c:formatCode>General</c:formatCode>
                <c:ptCount val="9"/>
                <c:pt idx="0">
                  <c:v>2009</c:v>
                </c:pt>
                <c:pt idx="1">
                  <c:v>2010</c:v>
                </c:pt>
                <c:pt idx="2">
                  <c:v>2011</c:v>
                </c:pt>
                <c:pt idx="3">
                  <c:v>2012</c:v>
                </c:pt>
                <c:pt idx="4">
                  <c:v>2013</c:v>
                </c:pt>
              </c:numCache>
            </c:numRef>
          </c:cat>
          <c:val>
            <c:numRef>
              <c:f>'Race &amp; Ethnicity'!$D$68:$L$68</c:f>
              <c:numCache>
                <c:formatCode>General</c:formatCode>
                <c:ptCount val="9"/>
                <c:pt idx="0">
                  <c:v>1923</c:v>
                </c:pt>
                <c:pt idx="1">
                  <c:v>1920</c:v>
                </c:pt>
                <c:pt idx="2">
                  <c:v>1935</c:v>
                </c:pt>
                <c:pt idx="3">
                  <c:v>1956</c:v>
                </c:pt>
                <c:pt idx="4">
                  <c:v>1972</c:v>
                </c:pt>
              </c:numCache>
            </c:numRef>
          </c:val>
          <c:smooth val="0"/>
        </c:ser>
        <c:dLbls>
          <c:showLegendKey val="0"/>
          <c:showVal val="0"/>
          <c:showCatName val="0"/>
          <c:showSerName val="0"/>
          <c:showPercent val="0"/>
          <c:showBubbleSize val="0"/>
        </c:dLbls>
        <c:marker val="1"/>
        <c:smooth val="0"/>
        <c:axId val="222059544"/>
        <c:axId val="222059936"/>
      </c:lineChart>
      <c:catAx>
        <c:axId val="222059544"/>
        <c:scaling>
          <c:orientation val="minMax"/>
        </c:scaling>
        <c:delete val="0"/>
        <c:axPos val="b"/>
        <c:numFmt formatCode="General" sourceLinked="1"/>
        <c:majorTickMark val="out"/>
        <c:minorTickMark val="none"/>
        <c:tickLblPos val="nextTo"/>
        <c:crossAx val="222059936"/>
        <c:crosses val="autoZero"/>
        <c:auto val="1"/>
        <c:lblAlgn val="ctr"/>
        <c:lblOffset val="100"/>
        <c:noMultiLvlLbl val="0"/>
      </c:catAx>
      <c:valAx>
        <c:axId val="222059936"/>
        <c:scaling>
          <c:orientation val="minMax"/>
        </c:scaling>
        <c:delete val="0"/>
        <c:axPos val="l"/>
        <c:majorGridlines/>
        <c:numFmt formatCode="General" sourceLinked="1"/>
        <c:majorTickMark val="out"/>
        <c:minorTickMark val="none"/>
        <c:tickLblPos val="nextTo"/>
        <c:crossAx val="222059544"/>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Percentage Share Enrollment Trends in </a:t>
            </a:r>
          </a:p>
          <a:p>
            <a:pPr>
              <a:defRPr/>
            </a:pPr>
            <a:r>
              <a:rPr lang="en-US"/>
              <a:t>College</a:t>
            </a:r>
            <a:r>
              <a:rPr lang="en-US" baseline="0"/>
              <a:t> </a:t>
            </a:r>
            <a:r>
              <a:rPr lang="en-US"/>
              <a:t>by Race/Ethnicity</a:t>
            </a:r>
          </a:p>
        </c:rich>
      </c:tx>
      <c:layout>
        <c:manualLayout>
          <c:xMode val="edge"/>
          <c:yMode val="edge"/>
          <c:x val="0.27014654935558996"/>
          <c:y val="1.6190239134293891E-2"/>
        </c:manualLayout>
      </c:layout>
      <c:overlay val="0"/>
    </c:title>
    <c:autoTitleDeleted val="0"/>
    <c:plotArea>
      <c:layout/>
      <c:lineChart>
        <c:grouping val="standard"/>
        <c:varyColors val="0"/>
        <c:ser>
          <c:idx val="0"/>
          <c:order val="0"/>
          <c:tx>
            <c:v>African American</c:v>
          </c:tx>
          <c:cat>
            <c:numRef>
              <c:extLst>
                <c:ext xmlns:c15="http://schemas.microsoft.com/office/drawing/2012/chart" uri="{02D57815-91ED-43cb-92C2-25804820EDAC}">
                  <c15:fullRef>
                    <c15:sqref>'Race &amp; Ethnicity'!$D$124:$L$124</c15:sqref>
                  </c15:fullRef>
                </c:ext>
              </c:extLst>
              <c:f>'Race &amp; Ethnicity'!$D$124:$H$124</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Ethnicity'!$D$49:$L$49</c15:sqref>
                  </c15:fullRef>
                </c:ext>
              </c:extLst>
              <c:f>'Race &amp; Ethnicity'!$D$49:$H$49</c:f>
              <c:numCache>
                <c:formatCode>0.0%</c:formatCode>
                <c:ptCount val="5"/>
                <c:pt idx="0">
                  <c:v>2.0055248618784529</c:v>
                </c:pt>
                <c:pt idx="1">
                  <c:v>5.982905982905983</c:v>
                </c:pt>
                <c:pt idx="2">
                  <c:v>5.6979591836734693</c:v>
                </c:pt>
                <c:pt idx="3">
                  <c:v>0.16410737310983473</c:v>
                </c:pt>
                <c:pt idx="4">
                  <c:v>0.16254049051365108</c:v>
                </c:pt>
              </c:numCache>
            </c:numRef>
          </c:val>
          <c:smooth val="0"/>
        </c:ser>
        <c:ser>
          <c:idx val="1"/>
          <c:order val="1"/>
          <c:tx>
            <c:v>American Indian</c:v>
          </c:tx>
          <c:cat>
            <c:numRef>
              <c:extLst>
                <c:ext xmlns:c15="http://schemas.microsoft.com/office/drawing/2012/chart" uri="{02D57815-91ED-43cb-92C2-25804820EDAC}">
                  <c15:fullRef>
                    <c15:sqref>'Race &amp; Ethnicity'!$D$124:$L$124</c15:sqref>
                  </c15:fullRef>
                </c:ext>
              </c:extLst>
              <c:f>'Race &amp; Ethnicity'!$D$124:$H$124</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Ethnicity'!$D$60:$L$60</c15:sqref>
                  </c15:fullRef>
                </c:ext>
              </c:extLst>
              <c:f>'Race &amp; Ethnicity'!$D$60:$H$60</c:f>
              <c:numCache>
                <c:formatCode>0.0%</c:formatCode>
                <c:ptCount val="5"/>
                <c:pt idx="0">
                  <c:v>0.28176795580110497</c:v>
                </c:pt>
                <c:pt idx="1">
                  <c:v>0.87606837606837606</c:v>
                </c:pt>
                <c:pt idx="2">
                  <c:v>0.81224489795918364</c:v>
                </c:pt>
                <c:pt idx="3">
                  <c:v>2.3092251787598172E-2</c:v>
                </c:pt>
                <c:pt idx="4">
                  <c:v>2.3137436372049978E-2</c:v>
                </c:pt>
              </c:numCache>
            </c:numRef>
          </c:val>
          <c:smooth val="0"/>
        </c:ser>
        <c:ser>
          <c:idx val="2"/>
          <c:order val="2"/>
          <c:tx>
            <c:v>Asian American</c:v>
          </c:tx>
          <c:cat>
            <c:numRef>
              <c:extLst>
                <c:ext xmlns:c15="http://schemas.microsoft.com/office/drawing/2012/chart" uri="{02D57815-91ED-43cb-92C2-25804820EDAC}">
                  <c15:fullRef>
                    <c15:sqref>'Race &amp; Ethnicity'!$D$124:$L$124</c15:sqref>
                  </c15:fullRef>
                </c:ext>
              </c:extLst>
              <c:f>'Race &amp; Ethnicity'!$D$124:$H$124</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Ethnicity'!$D$72:$L$72</c15:sqref>
                  </c15:fullRef>
                </c:ext>
              </c:extLst>
              <c:f>'Race &amp; Ethnicity'!$D$72:$H$72</c:f>
              <c:numCache>
                <c:formatCode>0.0%</c:formatCode>
                <c:ptCount val="5"/>
                <c:pt idx="0">
                  <c:v>1.4861878453038675</c:v>
                </c:pt>
                <c:pt idx="1">
                  <c:v>4.5811965811965809</c:v>
                </c:pt>
                <c:pt idx="2">
                  <c:v>4.3795918367346935</c:v>
                </c:pt>
                <c:pt idx="3">
                  <c:v>0.12694877505567928</c:v>
                </c:pt>
                <c:pt idx="4">
                  <c:v>0.12598334104581213</c:v>
                </c:pt>
              </c:numCache>
            </c:numRef>
          </c:val>
          <c:smooth val="0"/>
        </c:ser>
        <c:ser>
          <c:idx val="3"/>
          <c:order val="3"/>
          <c:tx>
            <c:v>Hispanic/Latino</c:v>
          </c:tx>
          <c:cat>
            <c:numRef>
              <c:extLst>
                <c:ext xmlns:c15="http://schemas.microsoft.com/office/drawing/2012/chart" uri="{02D57815-91ED-43cb-92C2-25804820EDAC}">
                  <c15:fullRef>
                    <c15:sqref>'Race &amp; Ethnicity'!$D$124:$L$124</c15:sqref>
                  </c15:fullRef>
                </c:ext>
              </c:extLst>
              <c:f>'Race &amp; Ethnicity'!$D$124:$H$124</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Ethnicity'!$D$84:$L$84</c15:sqref>
                  </c15:fullRef>
                </c:ext>
              </c:extLst>
              <c:f>'Race &amp; Ethnicity'!$D$84:$H$84</c:f>
              <c:numCache>
                <c:formatCode>0.0%</c:formatCode>
                <c:ptCount val="5"/>
                <c:pt idx="0">
                  <c:v>1.9834254143646408</c:v>
                </c:pt>
                <c:pt idx="1">
                  <c:v>6.4102564102564106</c:v>
                </c:pt>
                <c:pt idx="2">
                  <c:v>6.5224489795918368</c:v>
                </c:pt>
                <c:pt idx="3">
                  <c:v>0.18790294221076076</c:v>
                </c:pt>
                <c:pt idx="4">
                  <c:v>0.1964368347987043</c:v>
                </c:pt>
              </c:numCache>
            </c:numRef>
          </c:val>
          <c:smooth val="0"/>
        </c:ser>
        <c:ser>
          <c:idx val="4"/>
          <c:order val="4"/>
          <c:tx>
            <c:v>White</c:v>
          </c:tx>
          <c:cat>
            <c:numRef>
              <c:extLst>
                <c:ext xmlns:c15="http://schemas.microsoft.com/office/drawing/2012/chart" uri="{02D57815-91ED-43cb-92C2-25804820EDAC}">
                  <c15:fullRef>
                    <c15:sqref>'Race &amp; Ethnicity'!$D$124:$L$124</c15:sqref>
                  </c15:fullRef>
                </c:ext>
              </c:extLst>
              <c:f>'Race &amp; Ethnicity'!$D$124:$H$124</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Ethnicity'!$D$95:$L$95</c15:sqref>
                  </c15:fullRef>
                </c:ext>
              </c:extLst>
              <c:f>'Race &amp; Ethnicity'!$D$95:$H$95</c:f>
              <c:numCache>
                <c:formatCode>0.0%</c:formatCode>
                <c:ptCount val="5"/>
                <c:pt idx="0">
                  <c:v>4.2817679558011053</c:v>
                </c:pt>
                <c:pt idx="1">
                  <c:v>13.2991452991453</c:v>
                </c:pt>
                <c:pt idx="2">
                  <c:v>12.677551020408163</c:v>
                </c:pt>
                <c:pt idx="3">
                  <c:v>0.36654553979603799</c:v>
                </c:pt>
                <c:pt idx="4">
                  <c:v>0.36117538176770014</c:v>
                </c:pt>
              </c:numCache>
            </c:numRef>
          </c:val>
          <c:smooth val="0"/>
        </c:ser>
        <c:ser>
          <c:idx val="6"/>
          <c:order val="5"/>
          <c:tx>
            <c:strRef>
              <c:f>'Race &amp; Ethnicity'!$J$12</c:f>
              <c:strCache>
                <c:ptCount val="1"/>
                <c:pt idx="0">
                  <c:v>Native Hawaiian or Other Pacific Islander</c:v>
                </c:pt>
              </c:strCache>
            </c:strRef>
          </c:tx>
          <c:cat>
            <c:numRef>
              <c:extLst>
                <c:ext xmlns:c15="http://schemas.microsoft.com/office/drawing/2012/chart" uri="{02D57815-91ED-43cb-92C2-25804820EDAC}">
                  <c15:fullRef>
                    <c15:sqref>'Race &amp; Ethnicity'!$D$124:$L$124</c15:sqref>
                  </c15:fullRef>
                </c:ext>
              </c:extLst>
              <c:f>'Race &amp; Ethnicity'!$D$124:$H$124</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Ethnicity'!$D$108:$I$108</c15:sqref>
                  </c15:fullRef>
                </c:ext>
              </c:extLst>
              <c:f>'Race &amp; Ethnicity'!$D$108:$H$108</c:f>
              <c:numCache>
                <c:formatCode>0.0%</c:formatCode>
                <c:ptCount val="5"/>
                <c:pt idx="0">
                  <c:v>1.1666666666666667E-2</c:v>
                </c:pt>
                <c:pt idx="1">
                  <c:v>1.098901098901099E-2</c:v>
                </c:pt>
                <c:pt idx="2">
                  <c:v>1.1774259033698742E-2</c:v>
                </c:pt>
                <c:pt idx="3">
                  <c:v>1.1538461538461539E-2</c:v>
                </c:pt>
                <c:pt idx="4">
                  <c:v>1.2075471698113207E-2</c:v>
                </c:pt>
              </c:numCache>
            </c:numRef>
          </c:val>
          <c:smooth val="0"/>
        </c:ser>
        <c:ser>
          <c:idx val="7"/>
          <c:order val="6"/>
          <c:tx>
            <c:strRef>
              <c:f>'Race &amp; Ethnicity'!$K$12</c:f>
              <c:strCache>
                <c:ptCount val="1"/>
                <c:pt idx="0">
                  <c:v>Two or More Races</c:v>
                </c:pt>
              </c:strCache>
            </c:strRef>
          </c:tx>
          <c:cat>
            <c:numRef>
              <c:extLst>
                <c:ext xmlns:c15="http://schemas.microsoft.com/office/drawing/2012/chart" uri="{02D57815-91ED-43cb-92C2-25804820EDAC}">
                  <c15:fullRef>
                    <c15:sqref>'Race &amp; Ethnicity'!$D$124:$L$124</c15:sqref>
                  </c15:fullRef>
                </c:ext>
              </c:extLst>
              <c:f>'Race &amp; Ethnicity'!$D$124:$H$124</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Ethnicity'!$D$120:$L$120</c15:sqref>
                  </c15:fullRef>
                </c:ext>
              </c:extLst>
              <c:f>'Race &amp; Ethnicity'!$D$120:$H$120</c:f>
              <c:numCache>
                <c:formatCode>0.0%</c:formatCode>
                <c:ptCount val="5"/>
                <c:pt idx="0">
                  <c:v>1.3535911602209945</c:v>
                </c:pt>
                <c:pt idx="1">
                  <c:v>4.1965811965811968</c:v>
                </c:pt>
                <c:pt idx="2">
                  <c:v>4.036734693877551</c:v>
                </c:pt>
                <c:pt idx="3">
                  <c:v>0</c:v>
                </c:pt>
                <c:pt idx="4">
                  <c:v>0</c:v>
                </c:pt>
              </c:numCache>
            </c:numRef>
          </c:val>
          <c:smooth val="0"/>
        </c:ser>
        <c:ser>
          <c:idx val="5"/>
          <c:order val="7"/>
          <c:tx>
            <c:v>Not Reported</c:v>
          </c:tx>
          <c:cat>
            <c:numRef>
              <c:extLst>
                <c:ext xmlns:c15="http://schemas.microsoft.com/office/drawing/2012/chart" uri="{02D57815-91ED-43cb-92C2-25804820EDAC}">
                  <c15:fullRef>
                    <c15:sqref>'Race &amp; Ethnicity'!$D$124:$L$124</c15:sqref>
                  </c15:fullRef>
                </c:ext>
              </c:extLst>
              <c:f>'Race &amp; Ethnicity'!$D$124:$H$124</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Ethnicity'!$D$132:$L$132</c15:sqref>
                  </c15:fullRef>
                </c:ext>
              </c:extLst>
              <c:f>'Race &amp; Ethnicity'!$D$132:$H$132</c:f>
              <c:numCache>
                <c:formatCode>0.0%</c:formatCode>
                <c:ptCount val="5"/>
                <c:pt idx="0">
                  <c:v>0.13259668508287292</c:v>
                </c:pt>
                <c:pt idx="1">
                  <c:v>0.41880341880341881</c:v>
                </c:pt>
                <c:pt idx="2">
                  <c:v>0.3836734693877551</c:v>
                </c:pt>
                <c:pt idx="3">
                  <c:v>1.1839174774352363E-2</c:v>
                </c:pt>
                <c:pt idx="4">
                  <c:v>1.2378528459046738E-2</c:v>
                </c:pt>
              </c:numCache>
            </c:numRef>
          </c:val>
          <c:smooth val="0"/>
        </c:ser>
        <c:dLbls>
          <c:showLegendKey val="0"/>
          <c:showVal val="0"/>
          <c:showCatName val="0"/>
          <c:showSerName val="0"/>
          <c:showPercent val="0"/>
          <c:showBubbleSize val="0"/>
        </c:dLbls>
        <c:marker val="1"/>
        <c:smooth val="0"/>
        <c:axId val="221487504"/>
        <c:axId val="221487896"/>
      </c:lineChart>
      <c:catAx>
        <c:axId val="221487504"/>
        <c:scaling>
          <c:orientation val="minMax"/>
        </c:scaling>
        <c:delete val="0"/>
        <c:axPos val="b"/>
        <c:numFmt formatCode="General" sourceLinked="1"/>
        <c:majorTickMark val="out"/>
        <c:minorTickMark val="none"/>
        <c:tickLblPos val="nextTo"/>
        <c:crossAx val="221487896"/>
        <c:crosses val="autoZero"/>
        <c:auto val="1"/>
        <c:lblAlgn val="ctr"/>
        <c:lblOffset val="100"/>
        <c:noMultiLvlLbl val="0"/>
      </c:catAx>
      <c:valAx>
        <c:axId val="221487896"/>
        <c:scaling>
          <c:orientation val="minMax"/>
        </c:scaling>
        <c:delete val="0"/>
        <c:axPos val="l"/>
        <c:majorGridlines/>
        <c:numFmt formatCode="0.0%" sourceLinked="1"/>
        <c:majorTickMark val="out"/>
        <c:minorTickMark val="none"/>
        <c:tickLblPos val="nextTo"/>
        <c:crossAx val="221487504"/>
        <c:crosses val="autoZero"/>
        <c:crossBetween val="between"/>
      </c:valAx>
    </c:plotArea>
    <c:legend>
      <c:legendPos val="r"/>
      <c:layout/>
      <c:overlay val="0"/>
    </c:legend>
    <c:plotVisOnly val="1"/>
    <c:dispBlanksAs val="zero"/>
    <c:showDLblsOverMax val="0"/>
  </c:chart>
  <c:printSettings>
    <c:headerFooter/>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Hispanic/Latino Student </a:t>
            </a:r>
            <a:r>
              <a:rPr lang="en-US" sz="1800" b="1" i="0" u="none" strike="noStrike" baseline="0">
                <a:effectLst/>
              </a:rPr>
              <a:t>Count</a:t>
            </a:r>
            <a:r>
              <a:rPr lang="en-US" baseline="0"/>
              <a:t> by POS, College, and </a:t>
            </a:r>
          </a:p>
          <a:p>
            <a:pPr>
              <a:defRPr/>
            </a:pPr>
            <a:r>
              <a:rPr lang="en-US" baseline="0"/>
              <a:t>District High School</a:t>
            </a:r>
            <a:endParaRPr lang="en-US"/>
          </a:p>
        </c:rich>
      </c:tx>
      <c:layout>
        <c:manualLayout>
          <c:xMode val="edge"/>
          <c:yMode val="edge"/>
          <c:x val="0.12941395918085213"/>
          <c:y val="2.3916299730367262E-2"/>
        </c:manualLayout>
      </c:layout>
      <c:overlay val="0"/>
    </c:title>
    <c:autoTitleDeleted val="0"/>
    <c:plotArea>
      <c:layout/>
      <c:lineChart>
        <c:grouping val="standard"/>
        <c:varyColors val="0"/>
        <c:ser>
          <c:idx val="0"/>
          <c:order val="0"/>
          <c:tx>
            <c:strRef>
              <c:f>'Race &amp; Ethnicity'!$A$82</c:f>
              <c:strCache>
                <c:ptCount val="1"/>
                <c:pt idx="0">
                  <c:v>Postsecondary POS Cohort</c:v>
                </c:pt>
              </c:strCache>
            </c:strRef>
          </c:tx>
          <c:cat>
            <c:numRef>
              <c:f>'Race &amp; Ethnicity'!$D$76:$L$76</c:f>
              <c:numCache>
                <c:formatCode>General</c:formatCode>
                <c:ptCount val="9"/>
                <c:pt idx="0">
                  <c:v>2009</c:v>
                </c:pt>
                <c:pt idx="1">
                  <c:v>2010</c:v>
                </c:pt>
                <c:pt idx="2">
                  <c:v>2011</c:v>
                </c:pt>
                <c:pt idx="3">
                  <c:v>2012</c:v>
                </c:pt>
                <c:pt idx="4">
                  <c:v>2013</c:v>
                </c:pt>
              </c:numCache>
            </c:numRef>
          </c:cat>
          <c:val>
            <c:numRef>
              <c:f>'Race &amp; Ethnicity'!$D$77:$L$77</c:f>
              <c:numCache>
                <c:formatCode>General</c:formatCode>
                <c:ptCount val="9"/>
                <c:pt idx="0">
                  <c:v>33</c:v>
                </c:pt>
                <c:pt idx="1">
                  <c:v>32</c:v>
                </c:pt>
                <c:pt idx="2">
                  <c:v>34</c:v>
                </c:pt>
                <c:pt idx="3">
                  <c:v>37</c:v>
                </c:pt>
                <c:pt idx="4">
                  <c:v>30</c:v>
                </c:pt>
              </c:numCache>
            </c:numRef>
          </c:val>
          <c:smooth val="0"/>
        </c:ser>
        <c:ser>
          <c:idx val="3"/>
          <c:order val="1"/>
          <c:tx>
            <c:strRef>
              <c:f>'Race &amp; Ethnicity'!$A$83</c:f>
              <c:strCache>
                <c:ptCount val="1"/>
                <c:pt idx="0">
                  <c:v>Secondary POS Cohort</c:v>
                </c:pt>
              </c:strCache>
            </c:strRef>
          </c:tx>
          <c:cat>
            <c:numRef>
              <c:f>'Race &amp; Ethnicity'!$D$76:$L$76</c:f>
              <c:numCache>
                <c:formatCode>General</c:formatCode>
                <c:ptCount val="9"/>
                <c:pt idx="0">
                  <c:v>2009</c:v>
                </c:pt>
                <c:pt idx="1">
                  <c:v>2010</c:v>
                </c:pt>
                <c:pt idx="2">
                  <c:v>2011</c:v>
                </c:pt>
                <c:pt idx="3">
                  <c:v>2012</c:v>
                </c:pt>
                <c:pt idx="4">
                  <c:v>2013</c:v>
                </c:pt>
              </c:numCache>
            </c:numRef>
          </c:cat>
          <c:val>
            <c:numRef>
              <c:f>'Race &amp; Ethnicity'!$D$78:$L$78</c:f>
              <c:numCache>
                <c:formatCode>General</c:formatCode>
                <c:ptCount val="9"/>
                <c:pt idx="0">
                  <c:v>82</c:v>
                </c:pt>
                <c:pt idx="1">
                  <c:v>88</c:v>
                </c:pt>
                <c:pt idx="2">
                  <c:v>85</c:v>
                </c:pt>
                <c:pt idx="3">
                  <c:v>84</c:v>
                </c:pt>
                <c:pt idx="4">
                  <c:v>86</c:v>
                </c:pt>
              </c:numCache>
            </c:numRef>
          </c:val>
          <c:smooth val="0"/>
        </c:ser>
        <c:ser>
          <c:idx val="1"/>
          <c:order val="2"/>
          <c:tx>
            <c:strRef>
              <c:f>'Race &amp; Ethnicity'!$A$84</c:f>
              <c:strCache>
                <c:ptCount val="1"/>
                <c:pt idx="0">
                  <c:v>Students enrolled in the community college</c:v>
                </c:pt>
              </c:strCache>
            </c:strRef>
          </c:tx>
          <c:cat>
            <c:numRef>
              <c:f>'Race &amp; Ethnicity'!$D$76:$L$76</c:f>
              <c:numCache>
                <c:formatCode>General</c:formatCode>
                <c:ptCount val="9"/>
                <c:pt idx="0">
                  <c:v>2009</c:v>
                </c:pt>
                <c:pt idx="1">
                  <c:v>2010</c:v>
                </c:pt>
                <c:pt idx="2">
                  <c:v>2011</c:v>
                </c:pt>
                <c:pt idx="3">
                  <c:v>2012</c:v>
                </c:pt>
                <c:pt idx="4">
                  <c:v>2013</c:v>
                </c:pt>
              </c:numCache>
            </c:numRef>
          </c:cat>
          <c:val>
            <c:numRef>
              <c:f>'Race &amp; Ethnicity'!$D$79:$L$79</c:f>
              <c:numCache>
                <c:formatCode>General</c:formatCode>
                <c:ptCount val="9"/>
                <c:pt idx="0">
                  <c:v>1436</c:v>
                </c:pt>
                <c:pt idx="1">
                  <c:v>1500</c:v>
                </c:pt>
                <c:pt idx="2">
                  <c:v>1598</c:v>
                </c:pt>
                <c:pt idx="3">
                  <c:v>1603</c:v>
                </c:pt>
                <c:pt idx="4">
                  <c:v>1698</c:v>
                </c:pt>
              </c:numCache>
            </c:numRef>
          </c:val>
          <c:smooth val="0"/>
        </c:ser>
        <c:ser>
          <c:idx val="2"/>
          <c:order val="3"/>
          <c:tx>
            <c:strRef>
              <c:f>'Race &amp; Ethnicity'!$A$85</c:f>
              <c:strCache>
                <c:ptCount val="1"/>
                <c:pt idx="0">
                  <c:v>Students enrolled in district High Schools</c:v>
                </c:pt>
              </c:strCache>
            </c:strRef>
          </c:tx>
          <c:cat>
            <c:numRef>
              <c:f>'Race &amp; Ethnicity'!$D$76:$L$76</c:f>
              <c:numCache>
                <c:formatCode>General</c:formatCode>
                <c:ptCount val="9"/>
                <c:pt idx="0">
                  <c:v>2009</c:v>
                </c:pt>
                <c:pt idx="1">
                  <c:v>2010</c:v>
                </c:pt>
                <c:pt idx="2">
                  <c:v>2011</c:v>
                </c:pt>
                <c:pt idx="3">
                  <c:v>2012</c:v>
                </c:pt>
                <c:pt idx="4">
                  <c:v>2013</c:v>
                </c:pt>
              </c:numCache>
            </c:numRef>
          </c:cat>
          <c:val>
            <c:numRef>
              <c:f>'Race &amp; Ethnicity'!$D$80:$L$80</c:f>
              <c:numCache>
                <c:formatCode>General</c:formatCode>
                <c:ptCount val="9"/>
                <c:pt idx="0">
                  <c:v>4146</c:v>
                </c:pt>
                <c:pt idx="1">
                  <c:v>4182</c:v>
                </c:pt>
                <c:pt idx="2">
                  <c:v>4189</c:v>
                </c:pt>
                <c:pt idx="3">
                  <c:v>4192</c:v>
                </c:pt>
                <c:pt idx="4">
                  <c:v>4197</c:v>
                </c:pt>
              </c:numCache>
            </c:numRef>
          </c:val>
          <c:smooth val="0"/>
        </c:ser>
        <c:dLbls>
          <c:showLegendKey val="0"/>
          <c:showVal val="0"/>
          <c:showCatName val="0"/>
          <c:showSerName val="0"/>
          <c:showPercent val="0"/>
          <c:showBubbleSize val="0"/>
        </c:dLbls>
        <c:marker val="1"/>
        <c:smooth val="0"/>
        <c:axId val="222057584"/>
        <c:axId val="222060328"/>
      </c:lineChart>
      <c:catAx>
        <c:axId val="222057584"/>
        <c:scaling>
          <c:orientation val="minMax"/>
        </c:scaling>
        <c:delete val="0"/>
        <c:axPos val="b"/>
        <c:numFmt formatCode="General" sourceLinked="1"/>
        <c:majorTickMark val="out"/>
        <c:minorTickMark val="none"/>
        <c:tickLblPos val="nextTo"/>
        <c:crossAx val="222060328"/>
        <c:crosses val="autoZero"/>
        <c:auto val="1"/>
        <c:lblAlgn val="ctr"/>
        <c:lblOffset val="100"/>
        <c:noMultiLvlLbl val="0"/>
      </c:catAx>
      <c:valAx>
        <c:axId val="222060328"/>
        <c:scaling>
          <c:orientation val="minMax"/>
        </c:scaling>
        <c:delete val="0"/>
        <c:axPos val="l"/>
        <c:majorGridlines/>
        <c:numFmt formatCode="General" sourceLinked="1"/>
        <c:majorTickMark val="out"/>
        <c:minorTickMark val="none"/>
        <c:tickLblPos val="nextTo"/>
        <c:crossAx val="222057584"/>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White Student </a:t>
            </a:r>
            <a:r>
              <a:rPr lang="en-US" sz="1800" b="1" i="0" u="none" strike="noStrike" baseline="0">
                <a:effectLst/>
              </a:rPr>
              <a:t>Count</a:t>
            </a:r>
            <a:r>
              <a:rPr lang="en-US" baseline="0"/>
              <a:t> by POS, College, and District High School</a:t>
            </a:r>
            <a:endParaRPr lang="en-US"/>
          </a:p>
        </c:rich>
      </c:tx>
      <c:overlay val="0"/>
    </c:title>
    <c:autoTitleDeleted val="0"/>
    <c:plotArea>
      <c:layout/>
      <c:lineChart>
        <c:grouping val="standard"/>
        <c:varyColors val="0"/>
        <c:ser>
          <c:idx val="0"/>
          <c:order val="0"/>
          <c:tx>
            <c:strRef>
              <c:f>'Race &amp; Ethnicity'!$A$88</c:f>
              <c:strCache>
                <c:ptCount val="1"/>
                <c:pt idx="0">
                  <c:v>Postsecondary POS Cohort</c:v>
                </c:pt>
              </c:strCache>
            </c:strRef>
          </c:tx>
          <c:cat>
            <c:numRef>
              <c:f>'Race &amp; Ethnicity'!$D$87:$L$87</c:f>
              <c:numCache>
                <c:formatCode>General</c:formatCode>
                <c:ptCount val="9"/>
                <c:pt idx="0">
                  <c:v>2009</c:v>
                </c:pt>
                <c:pt idx="1">
                  <c:v>2010</c:v>
                </c:pt>
                <c:pt idx="2">
                  <c:v>2011</c:v>
                </c:pt>
                <c:pt idx="3">
                  <c:v>2012</c:v>
                </c:pt>
                <c:pt idx="4">
                  <c:v>2013</c:v>
                </c:pt>
              </c:numCache>
            </c:numRef>
          </c:cat>
          <c:val>
            <c:numRef>
              <c:f>'Race &amp; Ethnicity'!$D$88:$L$88</c:f>
              <c:numCache>
                <c:formatCode>General</c:formatCode>
                <c:ptCount val="9"/>
                <c:pt idx="0">
                  <c:v>100</c:v>
                </c:pt>
                <c:pt idx="1">
                  <c:v>99</c:v>
                </c:pt>
                <c:pt idx="2">
                  <c:v>103</c:v>
                </c:pt>
                <c:pt idx="3">
                  <c:v>107</c:v>
                </c:pt>
                <c:pt idx="4">
                  <c:v>107</c:v>
                </c:pt>
              </c:numCache>
            </c:numRef>
          </c:val>
          <c:smooth val="0"/>
        </c:ser>
        <c:ser>
          <c:idx val="3"/>
          <c:order val="1"/>
          <c:tx>
            <c:strRef>
              <c:f>'Race &amp; Ethnicity'!$A$94</c:f>
              <c:strCache>
                <c:ptCount val="1"/>
                <c:pt idx="0">
                  <c:v>Secondary POS Cohort</c:v>
                </c:pt>
              </c:strCache>
            </c:strRef>
          </c:tx>
          <c:cat>
            <c:numRef>
              <c:f>'Race &amp; Ethnicity'!$D$87:$L$87</c:f>
              <c:numCache>
                <c:formatCode>General</c:formatCode>
                <c:ptCount val="9"/>
                <c:pt idx="0">
                  <c:v>2009</c:v>
                </c:pt>
                <c:pt idx="1">
                  <c:v>2010</c:v>
                </c:pt>
                <c:pt idx="2">
                  <c:v>2011</c:v>
                </c:pt>
                <c:pt idx="3">
                  <c:v>2012</c:v>
                </c:pt>
                <c:pt idx="4">
                  <c:v>2013</c:v>
                </c:pt>
              </c:numCache>
            </c:numRef>
          </c:cat>
          <c:val>
            <c:numRef>
              <c:f>'Race &amp; Ethnicity'!$D$89:$L$89</c:f>
              <c:numCache>
                <c:formatCode>General</c:formatCode>
                <c:ptCount val="9"/>
                <c:pt idx="0">
                  <c:v>195</c:v>
                </c:pt>
                <c:pt idx="1">
                  <c:v>189</c:v>
                </c:pt>
                <c:pt idx="2">
                  <c:v>194</c:v>
                </c:pt>
                <c:pt idx="3">
                  <c:v>196</c:v>
                </c:pt>
                <c:pt idx="4">
                  <c:v>187</c:v>
                </c:pt>
              </c:numCache>
            </c:numRef>
          </c:val>
          <c:smooth val="0"/>
        </c:ser>
        <c:ser>
          <c:idx val="1"/>
          <c:order val="2"/>
          <c:tx>
            <c:strRef>
              <c:f>'Race &amp; Ethnicity'!$A$90</c:f>
              <c:strCache>
                <c:ptCount val="1"/>
                <c:pt idx="0">
                  <c:v>Students enrolled in the community college</c:v>
                </c:pt>
              </c:strCache>
            </c:strRef>
          </c:tx>
          <c:cat>
            <c:numRef>
              <c:f>'Race &amp; Ethnicity'!$D$87:$L$87</c:f>
              <c:numCache>
                <c:formatCode>General</c:formatCode>
                <c:ptCount val="9"/>
                <c:pt idx="0">
                  <c:v>2009</c:v>
                </c:pt>
                <c:pt idx="1">
                  <c:v>2010</c:v>
                </c:pt>
                <c:pt idx="2">
                  <c:v>2011</c:v>
                </c:pt>
                <c:pt idx="3">
                  <c:v>2012</c:v>
                </c:pt>
                <c:pt idx="4">
                  <c:v>2013</c:v>
                </c:pt>
              </c:numCache>
            </c:numRef>
          </c:cat>
          <c:val>
            <c:numRef>
              <c:f>'Race &amp; Ethnicity'!$D$90:$L$90</c:f>
              <c:numCache>
                <c:formatCode>General</c:formatCode>
                <c:ptCount val="9"/>
                <c:pt idx="0">
                  <c:v>3100</c:v>
                </c:pt>
                <c:pt idx="1">
                  <c:v>3112</c:v>
                </c:pt>
                <c:pt idx="2">
                  <c:v>3106</c:v>
                </c:pt>
                <c:pt idx="3">
                  <c:v>3127</c:v>
                </c:pt>
                <c:pt idx="4">
                  <c:v>3122</c:v>
                </c:pt>
              </c:numCache>
            </c:numRef>
          </c:val>
          <c:smooth val="0"/>
        </c:ser>
        <c:ser>
          <c:idx val="2"/>
          <c:order val="3"/>
          <c:tx>
            <c:strRef>
              <c:f>'Race &amp; Ethnicity'!$A$96</c:f>
              <c:strCache>
                <c:ptCount val="1"/>
                <c:pt idx="0">
                  <c:v>Students enrolled in district High Schools</c:v>
                </c:pt>
              </c:strCache>
            </c:strRef>
          </c:tx>
          <c:cat>
            <c:numRef>
              <c:f>'Race &amp; Ethnicity'!$D$87:$L$87</c:f>
              <c:numCache>
                <c:formatCode>General</c:formatCode>
                <c:ptCount val="9"/>
                <c:pt idx="0">
                  <c:v>2009</c:v>
                </c:pt>
                <c:pt idx="1">
                  <c:v>2010</c:v>
                </c:pt>
                <c:pt idx="2">
                  <c:v>2011</c:v>
                </c:pt>
                <c:pt idx="3">
                  <c:v>2012</c:v>
                </c:pt>
                <c:pt idx="4">
                  <c:v>2013</c:v>
                </c:pt>
              </c:numCache>
            </c:numRef>
          </c:cat>
          <c:val>
            <c:numRef>
              <c:f>'Race &amp; Ethnicity'!$D$91:$L$91</c:f>
              <c:numCache>
                <c:formatCode>General</c:formatCode>
                <c:ptCount val="9"/>
                <c:pt idx="0">
                  <c:v>6100</c:v>
                </c:pt>
                <c:pt idx="1">
                  <c:v>6105</c:v>
                </c:pt>
                <c:pt idx="2">
                  <c:v>6078</c:v>
                </c:pt>
                <c:pt idx="3">
                  <c:v>6066</c:v>
                </c:pt>
                <c:pt idx="4">
                  <c:v>6051</c:v>
                </c:pt>
              </c:numCache>
            </c:numRef>
          </c:val>
          <c:smooth val="0"/>
        </c:ser>
        <c:dLbls>
          <c:showLegendKey val="0"/>
          <c:showVal val="0"/>
          <c:showCatName val="0"/>
          <c:showSerName val="0"/>
          <c:showPercent val="0"/>
          <c:showBubbleSize val="0"/>
        </c:dLbls>
        <c:marker val="1"/>
        <c:smooth val="0"/>
        <c:axId val="222054840"/>
        <c:axId val="222057976"/>
      </c:lineChart>
      <c:catAx>
        <c:axId val="222054840"/>
        <c:scaling>
          <c:orientation val="minMax"/>
        </c:scaling>
        <c:delete val="0"/>
        <c:axPos val="b"/>
        <c:numFmt formatCode="General" sourceLinked="1"/>
        <c:majorTickMark val="out"/>
        <c:minorTickMark val="none"/>
        <c:tickLblPos val="nextTo"/>
        <c:crossAx val="222057976"/>
        <c:crosses val="autoZero"/>
        <c:auto val="1"/>
        <c:lblAlgn val="ctr"/>
        <c:lblOffset val="100"/>
        <c:noMultiLvlLbl val="0"/>
      </c:catAx>
      <c:valAx>
        <c:axId val="222057976"/>
        <c:scaling>
          <c:orientation val="minMax"/>
        </c:scaling>
        <c:delete val="0"/>
        <c:axPos val="l"/>
        <c:majorGridlines/>
        <c:numFmt formatCode="General" sourceLinked="1"/>
        <c:majorTickMark val="out"/>
        <c:minorTickMark val="none"/>
        <c:tickLblPos val="nextTo"/>
        <c:crossAx val="222054840"/>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'Native Hawaiian or Other Pacific Islander' Student </a:t>
            </a:r>
            <a:r>
              <a:rPr lang="en-US" sz="1800" b="1" i="0" u="none" strike="noStrike" baseline="0">
                <a:effectLst/>
              </a:rPr>
              <a:t>Count</a:t>
            </a:r>
            <a:r>
              <a:rPr lang="en-US" baseline="0"/>
              <a:t> by POS, College, and District High School</a:t>
            </a:r>
            <a:endParaRPr lang="en-US"/>
          </a:p>
        </c:rich>
      </c:tx>
      <c:overlay val="0"/>
    </c:title>
    <c:autoTitleDeleted val="0"/>
    <c:plotArea>
      <c:layout/>
      <c:lineChart>
        <c:grouping val="standard"/>
        <c:varyColors val="0"/>
        <c:ser>
          <c:idx val="0"/>
          <c:order val="0"/>
          <c:tx>
            <c:strRef>
              <c:f>'Race &amp; Ethnicity'!$A$88</c:f>
              <c:strCache>
                <c:ptCount val="1"/>
                <c:pt idx="0">
                  <c:v>Postsecondary POS Cohort</c:v>
                </c:pt>
              </c:strCache>
            </c:strRef>
          </c:tx>
          <c:cat>
            <c:numRef>
              <c:f>'Race &amp; Ethnicity'!$D$100:$L$100</c:f>
              <c:numCache>
                <c:formatCode>General</c:formatCode>
                <c:ptCount val="9"/>
                <c:pt idx="0">
                  <c:v>2009</c:v>
                </c:pt>
                <c:pt idx="1">
                  <c:v>2010</c:v>
                </c:pt>
                <c:pt idx="2">
                  <c:v>2011</c:v>
                </c:pt>
                <c:pt idx="3">
                  <c:v>2012</c:v>
                </c:pt>
                <c:pt idx="4">
                  <c:v>2013</c:v>
                </c:pt>
              </c:numCache>
            </c:numRef>
          </c:cat>
          <c:val>
            <c:numRef>
              <c:f>'Race &amp; Ethnicity'!$D$101:$I$101</c:f>
              <c:numCache>
                <c:formatCode>0</c:formatCode>
                <c:ptCount val="6"/>
                <c:pt idx="0">
                  <c:v>2</c:v>
                </c:pt>
                <c:pt idx="1">
                  <c:v>3</c:v>
                </c:pt>
                <c:pt idx="2">
                  <c:v>3</c:v>
                </c:pt>
                <c:pt idx="3">
                  <c:v>3</c:v>
                </c:pt>
                <c:pt idx="4">
                  <c:v>4</c:v>
                </c:pt>
              </c:numCache>
            </c:numRef>
          </c:val>
          <c:smooth val="0"/>
        </c:ser>
        <c:ser>
          <c:idx val="3"/>
          <c:order val="1"/>
          <c:tx>
            <c:strRef>
              <c:f>'Race &amp; Ethnicity'!$A$107</c:f>
              <c:strCache>
                <c:ptCount val="1"/>
                <c:pt idx="0">
                  <c:v>Secondary POS Cohort</c:v>
                </c:pt>
              </c:strCache>
            </c:strRef>
          </c:tx>
          <c:cat>
            <c:numRef>
              <c:f>'Race &amp; Ethnicity'!$D$100:$L$100</c:f>
              <c:numCache>
                <c:formatCode>General</c:formatCode>
                <c:ptCount val="9"/>
                <c:pt idx="0">
                  <c:v>2009</c:v>
                </c:pt>
                <c:pt idx="1">
                  <c:v>2010</c:v>
                </c:pt>
                <c:pt idx="2">
                  <c:v>2011</c:v>
                </c:pt>
                <c:pt idx="3">
                  <c:v>2012</c:v>
                </c:pt>
                <c:pt idx="4">
                  <c:v>2013</c:v>
                </c:pt>
              </c:numCache>
            </c:numRef>
          </c:cat>
          <c:val>
            <c:numRef>
              <c:f>'Race &amp; Ethnicity'!$D$102:$I$102</c:f>
              <c:numCache>
                <c:formatCode>0</c:formatCode>
                <c:ptCount val="6"/>
                <c:pt idx="0">
                  <c:v>6</c:v>
                </c:pt>
                <c:pt idx="1">
                  <c:v>6</c:v>
                </c:pt>
                <c:pt idx="2">
                  <c:v>5</c:v>
                </c:pt>
                <c:pt idx="3">
                  <c:v>7</c:v>
                </c:pt>
                <c:pt idx="4">
                  <c:v>7</c:v>
                </c:pt>
              </c:numCache>
            </c:numRef>
          </c:val>
          <c:smooth val="0"/>
        </c:ser>
        <c:ser>
          <c:idx val="1"/>
          <c:order val="2"/>
          <c:tx>
            <c:strRef>
              <c:f>'Race &amp; Ethnicity'!$A$90</c:f>
              <c:strCache>
                <c:ptCount val="1"/>
                <c:pt idx="0">
                  <c:v>Students enrolled in the community college</c:v>
                </c:pt>
              </c:strCache>
            </c:strRef>
          </c:tx>
          <c:cat>
            <c:numRef>
              <c:f>'Race &amp; Ethnicity'!$D$100:$L$100</c:f>
              <c:numCache>
                <c:formatCode>General</c:formatCode>
                <c:ptCount val="9"/>
                <c:pt idx="0">
                  <c:v>2009</c:v>
                </c:pt>
                <c:pt idx="1">
                  <c:v>2010</c:v>
                </c:pt>
                <c:pt idx="2">
                  <c:v>2011</c:v>
                </c:pt>
                <c:pt idx="3">
                  <c:v>2012</c:v>
                </c:pt>
                <c:pt idx="4">
                  <c:v>2013</c:v>
                </c:pt>
              </c:numCache>
            </c:numRef>
          </c:cat>
          <c:val>
            <c:numRef>
              <c:f>'Race &amp; Ethnicity'!$D$103:$I$103</c:f>
              <c:numCache>
                <c:formatCode>0</c:formatCode>
                <c:ptCount val="6"/>
                <c:pt idx="0">
                  <c:v>28</c:v>
                </c:pt>
                <c:pt idx="1">
                  <c:v>27</c:v>
                </c:pt>
                <c:pt idx="2">
                  <c:v>29</c:v>
                </c:pt>
                <c:pt idx="3">
                  <c:v>30</c:v>
                </c:pt>
                <c:pt idx="4">
                  <c:v>32</c:v>
                </c:pt>
              </c:numCache>
            </c:numRef>
          </c:val>
          <c:smooth val="0"/>
        </c:ser>
        <c:ser>
          <c:idx val="2"/>
          <c:order val="3"/>
          <c:tx>
            <c:strRef>
              <c:f>'Race &amp; Ethnicity'!$A$96</c:f>
              <c:strCache>
                <c:ptCount val="1"/>
                <c:pt idx="0">
                  <c:v>Students enrolled in district High Schools</c:v>
                </c:pt>
              </c:strCache>
            </c:strRef>
          </c:tx>
          <c:cat>
            <c:numRef>
              <c:f>'Race &amp; Ethnicity'!$D$100:$L$100</c:f>
              <c:numCache>
                <c:formatCode>General</c:formatCode>
                <c:ptCount val="9"/>
                <c:pt idx="0">
                  <c:v>2009</c:v>
                </c:pt>
                <c:pt idx="1">
                  <c:v>2010</c:v>
                </c:pt>
                <c:pt idx="2">
                  <c:v>2011</c:v>
                </c:pt>
                <c:pt idx="3">
                  <c:v>2012</c:v>
                </c:pt>
                <c:pt idx="4">
                  <c:v>2013</c:v>
                </c:pt>
              </c:numCache>
            </c:numRef>
          </c:cat>
          <c:val>
            <c:numRef>
              <c:f>'Race &amp; Ethnicity'!$D$104:$I$104</c:f>
              <c:numCache>
                <c:formatCode>0</c:formatCode>
                <c:ptCount val="6"/>
                <c:pt idx="0">
                  <c:v>65</c:v>
                </c:pt>
                <c:pt idx="1">
                  <c:v>67</c:v>
                </c:pt>
                <c:pt idx="2">
                  <c:v>64</c:v>
                </c:pt>
                <c:pt idx="3">
                  <c:v>67</c:v>
                </c:pt>
                <c:pt idx="4">
                  <c:v>69</c:v>
                </c:pt>
              </c:numCache>
            </c:numRef>
          </c:val>
          <c:smooth val="0"/>
        </c:ser>
        <c:dLbls>
          <c:showLegendKey val="0"/>
          <c:showVal val="0"/>
          <c:showCatName val="0"/>
          <c:showSerName val="0"/>
          <c:showPercent val="0"/>
          <c:showBubbleSize val="0"/>
        </c:dLbls>
        <c:marker val="1"/>
        <c:smooth val="0"/>
        <c:axId val="222062288"/>
        <c:axId val="222055232"/>
      </c:lineChart>
      <c:catAx>
        <c:axId val="222062288"/>
        <c:scaling>
          <c:orientation val="minMax"/>
        </c:scaling>
        <c:delete val="0"/>
        <c:axPos val="b"/>
        <c:numFmt formatCode="General" sourceLinked="1"/>
        <c:majorTickMark val="out"/>
        <c:minorTickMark val="none"/>
        <c:tickLblPos val="nextTo"/>
        <c:crossAx val="222055232"/>
        <c:crosses val="autoZero"/>
        <c:auto val="1"/>
        <c:lblAlgn val="ctr"/>
        <c:lblOffset val="100"/>
        <c:noMultiLvlLbl val="0"/>
      </c:catAx>
      <c:valAx>
        <c:axId val="222055232"/>
        <c:scaling>
          <c:orientation val="minMax"/>
        </c:scaling>
        <c:delete val="0"/>
        <c:axPos val="l"/>
        <c:majorGridlines/>
        <c:numFmt formatCode="0" sourceLinked="1"/>
        <c:majorTickMark val="out"/>
        <c:minorTickMark val="none"/>
        <c:tickLblPos val="nextTo"/>
        <c:crossAx val="222062288"/>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'Two or More Races' Student </a:t>
            </a:r>
            <a:r>
              <a:rPr lang="en-US" sz="1800" b="1" i="0" u="none" strike="noStrike" baseline="0">
                <a:effectLst/>
              </a:rPr>
              <a:t>Count</a:t>
            </a:r>
            <a:r>
              <a:rPr lang="en-US" baseline="0"/>
              <a:t> by POS, College, and </a:t>
            </a:r>
          </a:p>
          <a:p>
            <a:pPr>
              <a:defRPr/>
            </a:pPr>
            <a:r>
              <a:rPr lang="en-US" baseline="0"/>
              <a:t>District High School</a:t>
            </a:r>
            <a:endParaRPr lang="en-US"/>
          </a:p>
        </c:rich>
      </c:tx>
      <c:overlay val="0"/>
    </c:title>
    <c:autoTitleDeleted val="0"/>
    <c:plotArea>
      <c:layout/>
      <c:lineChart>
        <c:grouping val="standard"/>
        <c:varyColors val="0"/>
        <c:ser>
          <c:idx val="0"/>
          <c:order val="0"/>
          <c:tx>
            <c:strRef>
              <c:f>'Race &amp; Ethnicity'!$A$88</c:f>
              <c:strCache>
                <c:ptCount val="1"/>
                <c:pt idx="0">
                  <c:v>Postsecondary POS Cohort</c:v>
                </c:pt>
              </c:strCache>
            </c:strRef>
          </c:tx>
          <c:cat>
            <c:numRef>
              <c:f>'Race &amp; Ethnicity'!$D$112:$L$112</c:f>
              <c:numCache>
                <c:formatCode>General</c:formatCode>
                <c:ptCount val="9"/>
                <c:pt idx="0">
                  <c:v>2009</c:v>
                </c:pt>
                <c:pt idx="1">
                  <c:v>2010</c:v>
                </c:pt>
                <c:pt idx="2">
                  <c:v>2011</c:v>
                </c:pt>
                <c:pt idx="3">
                  <c:v>2012</c:v>
                </c:pt>
                <c:pt idx="4">
                  <c:v>2013</c:v>
                </c:pt>
              </c:numCache>
            </c:numRef>
          </c:cat>
          <c:val>
            <c:numRef>
              <c:f>'Race &amp; Ethnicity'!$D$113:$L$113</c:f>
              <c:numCache>
                <c:formatCode>0</c:formatCode>
                <c:ptCount val="9"/>
                <c:pt idx="0">
                  <c:v>36</c:v>
                </c:pt>
                <c:pt idx="1">
                  <c:v>38</c:v>
                </c:pt>
                <c:pt idx="2">
                  <c:v>37</c:v>
                </c:pt>
                <c:pt idx="3">
                  <c:v>39</c:v>
                </c:pt>
                <c:pt idx="4">
                  <c:v>40</c:v>
                </c:pt>
              </c:numCache>
            </c:numRef>
          </c:val>
          <c:smooth val="0"/>
        </c:ser>
        <c:ser>
          <c:idx val="3"/>
          <c:order val="1"/>
          <c:tx>
            <c:strRef>
              <c:f>'Race &amp; Ethnicity'!$A$119</c:f>
              <c:strCache>
                <c:ptCount val="1"/>
                <c:pt idx="0">
                  <c:v>Secondary POS Cohort</c:v>
                </c:pt>
              </c:strCache>
            </c:strRef>
          </c:tx>
          <c:cat>
            <c:numRef>
              <c:f>'Race &amp; Ethnicity'!$D$112:$L$112</c:f>
              <c:numCache>
                <c:formatCode>General</c:formatCode>
                <c:ptCount val="9"/>
                <c:pt idx="0">
                  <c:v>2009</c:v>
                </c:pt>
                <c:pt idx="1">
                  <c:v>2010</c:v>
                </c:pt>
                <c:pt idx="2">
                  <c:v>2011</c:v>
                </c:pt>
                <c:pt idx="3">
                  <c:v>2012</c:v>
                </c:pt>
                <c:pt idx="4">
                  <c:v>2013</c:v>
                </c:pt>
              </c:numCache>
            </c:numRef>
          </c:cat>
          <c:val>
            <c:numRef>
              <c:f>'Race &amp; Ethnicity'!$D$114:$L$114</c:f>
              <c:numCache>
                <c:formatCode>0</c:formatCode>
                <c:ptCount val="9"/>
                <c:pt idx="0">
                  <c:v>110</c:v>
                </c:pt>
                <c:pt idx="1">
                  <c:v>112</c:v>
                </c:pt>
                <c:pt idx="2">
                  <c:v>108</c:v>
                </c:pt>
                <c:pt idx="3">
                  <c:v>109</c:v>
                </c:pt>
                <c:pt idx="4">
                  <c:v>110</c:v>
                </c:pt>
              </c:numCache>
            </c:numRef>
          </c:val>
          <c:smooth val="0"/>
        </c:ser>
        <c:ser>
          <c:idx val="1"/>
          <c:order val="2"/>
          <c:tx>
            <c:strRef>
              <c:f>'Race &amp; Ethnicity'!$A$90</c:f>
              <c:strCache>
                <c:ptCount val="1"/>
                <c:pt idx="0">
                  <c:v>Students enrolled in the community college</c:v>
                </c:pt>
              </c:strCache>
            </c:strRef>
          </c:tx>
          <c:cat>
            <c:numRef>
              <c:f>'Race &amp; Ethnicity'!$D$112:$L$112</c:f>
              <c:numCache>
                <c:formatCode>General</c:formatCode>
                <c:ptCount val="9"/>
                <c:pt idx="0">
                  <c:v>2009</c:v>
                </c:pt>
                <c:pt idx="1">
                  <c:v>2010</c:v>
                </c:pt>
                <c:pt idx="2">
                  <c:v>2011</c:v>
                </c:pt>
                <c:pt idx="3">
                  <c:v>2012</c:v>
                </c:pt>
                <c:pt idx="4">
                  <c:v>2013</c:v>
                </c:pt>
              </c:numCache>
            </c:numRef>
          </c:cat>
          <c:val>
            <c:numRef>
              <c:f>'Race &amp; Ethnicity'!$D$115:$L$115</c:f>
              <c:numCache>
                <c:formatCode>0</c:formatCode>
                <c:ptCount val="9"/>
                <c:pt idx="0">
                  <c:v>980</c:v>
                </c:pt>
                <c:pt idx="1">
                  <c:v>982</c:v>
                </c:pt>
                <c:pt idx="2">
                  <c:v>989</c:v>
                </c:pt>
                <c:pt idx="3">
                  <c:v>990</c:v>
                </c:pt>
                <c:pt idx="4">
                  <c:v>991</c:v>
                </c:pt>
              </c:numCache>
            </c:numRef>
          </c:val>
          <c:smooth val="0"/>
        </c:ser>
        <c:ser>
          <c:idx val="2"/>
          <c:order val="3"/>
          <c:tx>
            <c:strRef>
              <c:f>'Race &amp; Ethnicity'!$A$96</c:f>
              <c:strCache>
                <c:ptCount val="1"/>
                <c:pt idx="0">
                  <c:v>Students enrolled in district High Schools</c:v>
                </c:pt>
              </c:strCache>
            </c:strRef>
          </c:tx>
          <c:cat>
            <c:numRef>
              <c:f>'Race &amp; Ethnicity'!$D$112:$L$112</c:f>
              <c:numCache>
                <c:formatCode>General</c:formatCode>
                <c:ptCount val="9"/>
                <c:pt idx="0">
                  <c:v>2009</c:v>
                </c:pt>
                <c:pt idx="1">
                  <c:v>2010</c:v>
                </c:pt>
                <c:pt idx="2">
                  <c:v>2011</c:v>
                </c:pt>
                <c:pt idx="3">
                  <c:v>2012</c:v>
                </c:pt>
                <c:pt idx="4">
                  <c:v>2013</c:v>
                </c:pt>
              </c:numCache>
            </c:numRef>
          </c:cat>
          <c:val>
            <c:numRef>
              <c:f>'Race &amp; Ethnicity'!$D$116:$L$116</c:f>
              <c:numCache>
                <c:formatCode>0</c:formatCode>
                <c:ptCount val="9"/>
                <c:pt idx="0">
                  <c:v>1449</c:v>
                </c:pt>
                <c:pt idx="1">
                  <c:v>1455</c:v>
                </c:pt>
                <c:pt idx="2">
                  <c:v>1456</c:v>
                </c:pt>
                <c:pt idx="3">
                  <c:v>1460</c:v>
                </c:pt>
                <c:pt idx="4">
                  <c:v>1461</c:v>
                </c:pt>
              </c:numCache>
            </c:numRef>
          </c:val>
          <c:smooth val="0"/>
        </c:ser>
        <c:dLbls>
          <c:showLegendKey val="0"/>
          <c:showVal val="0"/>
          <c:showCatName val="0"/>
          <c:showSerName val="0"/>
          <c:showPercent val="0"/>
          <c:showBubbleSize val="0"/>
        </c:dLbls>
        <c:marker val="1"/>
        <c:smooth val="0"/>
        <c:axId val="222056408"/>
        <c:axId val="222056800"/>
      </c:lineChart>
      <c:catAx>
        <c:axId val="222056408"/>
        <c:scaling>
          <c:orientation val="minMax"/>
        </c:scaling>
        <c:delete val="0"/>
        <c:axPos val="b"/>
        <c:numFmt formatCode="General" sourceLinked="1"/>
        <c:majorTickMark val="out"/>
        <c:minorTickMark val="none"/>
        <c:tickLblPos val="nextTo"/>
        <c:crossAx val="222056800"/>
        <c:crosses val="autoZero"/>
        <c:auto val="1"/>
        <c:lblAlgn val="ctr"/>
        <c:lblOffset val="100"/>
        <c:noMultiLvlLbl val="0"/>
      </c:catAx>
      <c:valAx>
        <c:axId val="222056800"/>
        <c:scaling>
          <c:orientation val="minMax"/>
        </c:scaling>
        <c:delete val="0"/>
        <c:axPos val="l"/>
        <c:majorGridlines/>
        <c:numFmt formatCode="0" sourceLinked="1"/>
        <c:majorTickMark val="out"/>
        <c:minorTickMark val="none"/>
        <c:tickLblPos val="nextTo"/>
        <c:crossAx val="222056408"/>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'Not</a:t>
            </a:r>
            <a:r>
              <a:rPr lang="en-US" baseline="0"/>
              <a:t> Reported'</a:t>
            </a:r>
            <a:r>
              <a:rPr lang="en-US"/>
              <a:t> Student </a:t>
            </a:r>
            <a:r>
              <a:rPr lang="en-US" sz="1800" b="1" i="0" u="none" strike="noStrike" baseline="0">
                <a:effectLst/>
              </a:rPr>
              <a:t>Count</a:t>
            </a:r>
            <a:r>
              <a:rPr lang="en-US" baseline="0"/>
              <a:t> by POS, College, and </a:t>
            </a:r>
          </a:p>
          <a:p>
            <a:pPr>
              <a:defRPr/>
            </a:pPr>
            <a:r>
              <a:rPr lang="en-US" baseline="0"/>
              <a:t>District High School</a:t>
            </a:r>
            <a:endParaRPr lang="en-US"/>
          </a:p>
        </c:rich>
      </c:tx>
      <c:overlay val="0"/>
    </c:title>
    <c:autoTitleDeleted val="0"/>
    <c:plotArea>
      <c:layout/>
      <c:lineChart>
        <c:grouping val="standard"/>
        <c:varyColors val="0"/>
        <c:ser>
          <c:idx val="0"/>
          <c:order val="0"/>
          <c:tx>
            <c:strRef>
              <c:f>'Race &amp; Ethnicity'!$A$130</c:f>
              <c:strCache>
                <c:ptCount val="1"/>
                <c:pt idx="0">
                  <c:v>Postsecondary POS Cohort</c:v>
                </c:pt>
              </c:strCache>
            </c:strRef>
          </c:tx>
          <c:cat>
            <c:numRef>
              <c:f>'Race &amp; Ethnicity'!$D$124:$L$124</c:f>
              <c:numCache>
                <c:formatCode>General</c:formatCode>
                <c:ptCount val="9"/>
                <c:pt idx="0">
                  <c:v>2009</c:v>
                </c:pt>
                <c:pt idx="1">
                  <c:v>2010</c:v>
                </c:pt>
                <c:pt idx="2">
                  <c:v>2011</c:v>
                </c:pt>
                <c:pt idx="3">
                  <c:v>2012</c:v>
                </c:pt>
                <c:pt idx="4">
                  <c:v>2013</c:v>
                </c:pt>
              </c:numCache>
            </c:numRef>
          </c:cat>
          <c:val>
            <c:numRef>
              <c:f>'Race &amp; Ethnicity'!$D$125:$L$125</c:f>
              <c:numCache>
                <c:formatCode>General</c:formatCode>
                <c:ptCount val="9"/>
                <c:pt idx="0">
                  <c:v>2</c:v>
                </c:pt>
                <c:pt idx="1">
                  <c:v>2</c:v>
                </c:pt>
                <c:pt idx="2">
                  <c:v>2</c:v>
                </c:pt>
                <c:pt idx="3">
                  <c:v>3</c:v>
                </c:pt>
                <c:pt idx="4">
                  <c:v>7</c:v>
                </c:pt>
              </c:numCache>
            </c:numRef>
          </c:val>
          <c:smooth val="0"/>
        </c:ser>
        <c:ser>
          <c:idx val="3"/>
          <c:order val="1"/>
          <c:tx>
            <c:strRef>
              <c:f>'Race &amp; Ethnicity'!$A$131</c:f>
              <c:strCache>
                <c:ptCount val="1"/>
                <c:pt idx="0">
                  <c:v>Secondary POS Cohort</c:v>
                </c:pt>
              </c:strCache>
            </c:strRef>
          </c:tx>
          <c:cat>
            <c:numRef>
              <c:f>'Race &amp; Ethnicity'!$D$124:$L$124</c:f>
              <c:numCache>
                <c:formatCode>General</c:formatCode>
                <c:ptCount val="9"/>
                <c:pt idx="0">
                  <c:v>2009</c:v>
                </c:pt>
                <c:pt idx="1">
                  <c:v>2010</c:v>
                </c:pt>
                <c:pt idx="2">
                  <c:v>2011</c:v>
                </c:pt>
                <c:pt idx="3">
                  <c:v>2012</c:v>
                </c:pt>
                <c:pt idx="4">
                  <c:v>2013</c:v>
                </c:pt>
              </c:numCache>
            </c:numRef>
          </c:cat>
          <c:val>
            <c:numRef>
              <c:f>'Race &amp; Ethnicity'!$D$126:$L$126</c:f>
              <c:numCache>
                <c:formatCode>General</c:formatCode>
                <c:ptCount val="9"/>
                <c:pt idx="0">
                  <c:v>16</c:v>
                </c:pt>
                <c:pt idx="1">
                  <c:v>19</c:v>
                </c:pt>
                <c:pt idx="2">
                  <c:v>19</c:v>
                </c:pt>
                <c:pt idx="3">
                  <c:v>18</c:v>
                </c:pt>
                <c:pt idx="4">
                  <c:v>14</c:v>
                </c:pt>
              </c:numCache>
            </c:numRef>
          </c:val>
          <c:smooth val="0"/>
        </c:ser>
        <c:ser>
          <c:idx val="1"/>
          <c:order val="2"/>
          <c:tx>
            <c:strRef>
              <c:f>'Race &amp; Ethnicity'!$A$132</c:f>
              <c:strCache>
                <c:ptCount val="1"/>
                <c:pt idx="0">
                  <c:v>Students enrolled in the community college</c:v>
                </c:pt>
              </c:strCache>
            </c:strRef>
          </c:tx>
          <c:cat>
            <c:numRef>
              <c:f>'Race &amp; Ethnicity'!$D$124:$L$124</c:f>
              <c:numCache>
                <c:formatCode>General</c:formatCode>
                <c:ptCount val="9"/>
                <c:pt idx="0">
                  <c:v>2009</c:v>
                </c:pt>
                <c:pt idx="1">
                  <c:v>2010</c:v>
                </c:pt>
                <c:pt idx="2">
                  <c:v>2011</c:v>
                </c:pt>
                <c:pt idx="3">
                  <c:v>2012</c:v>
                </c:pt>
                <c:pt idx="4">
                  <c:v>2013</c:v>
                </c:pt>
              </c:numCache>
            </c:numRef>
          </c:cat>
          <c:val>
            <c:numRef>
              <c:f>'Race &amp; Ethnicity'!$D$127:$L$127</c:f>
              <c:numCache>
                <c:formatCode>General</c:formatCode>
                <c:ptCount val="9"/>
                <c:pt idx="0">
                  <c:v>96</c:v>
                </c:pt>
                <c:pt idx="1">
                  <c:v>98</c:v>
                </c:pt>
                <c:pt idx="2">
                  <c:v>94</c:v>
                </c:pt>
                <c:pt idx="3">
                  <c:v>101</c:v>
                </c:pt>
                <c:pt idx="4">
                  <c:v>107</c:v>
                </c:pt>
              </c:numCache>
            </c:numRef>
          </c:val>
          <c:smooth val="0"/>
        </c:ser>
        <c:ser>
          <c:idx val="2"/>
          <c:order val="3"/>
          <c:tx>
            <c:strRef>
              <c:f>'Race &amp; Ethnicity'!$A$133</c:f>
              <c:strCache>
                <c:ptCount val="1"/>
                <c:pt idx="0">
                  <c:v>Students enrolled in district High Schools</c:v>
                </c:pt>
              </c:strCache>
            </c:strRef>
          </c:tx>
          <c:cat>
            <c:numRef>
              <c:f>'Race &amp; Ethnicity'!$D$124:$L$124</c:f>
              <c:numCache>
                <c:formatCode>General</c:formatCode>
                <c:ptCount val="9"/>
                <c:pt idx="0">
                  <c:v>2009</c:v>
                </c:pt>
                <c:pt idx="1">
                  <c:v>2010</c:v>
                </c:pt>
                <c:pt idx="2">
                  <c:v>2011</c:v>
                </c:pt>
                <c:pt idx="3">
                  <c:v>2012</c:v>
                </c:pt>
                <c:pt idx="4">
                  <c:v>2013</c:v>
                </c:pt>
              </c:numCache>
            </c:numRef>
          </c:cat>
          <c:val>
            <c:numRef>
              <c:f>'Race &amp; Ethnicity'!$D$128:$L$128</c:f>
              <c:numCache>
                <c:formatCode>General</c:formatCode>
                <c:ptCount val="9"/>
                <c:pt idx="0">
                  <c:v>225</c:v>
                </c:pt>
                <c:pt idx="1">
                  <c:v>230</c:v>
                </c:pt>
                <c:pt idx="2">
                  <c:v>233</c:v>
                </c:pt>
                <c:pt idx="3">
                  <c:v>256</c:v>
                </c:pt>
                <c:pt idx="4">
                  <c:v>260</c:v>
                </c:pt>
              </c:numCache>
            </c:numRef>
          </c:val>
          <c:smooth val="0"/>
        </c:ser>
        <c:dLbls>
          <c:showLegendKey val="0"/>
          <c:showVal val="0"/>
          <c:showCatName val="0"/>
          <c:showSerName val="0"/>
          <c:showPercent val="0"/>
          <c:showBubbleSize val="0"/>
        </c:dLbls>
        <c:marker val="1"/>
        <c:smooth val="0"/>
        <c:axId val="222057192"/>
        <c:axId val="222061112"/>
      </c:lineChart>
      <c:catAx>
        <c:axId val="222057192"/>
        <c:scaling>
          <c:orientation val="minMax"/>
        </c:scaling>
        <c:delete val="0"/>
        <c:axPos val="b"/>
        <c:numFmt formatCode="General" sourceLinked="1"/>
        <c:majorTickMark val="out"/>
        <c:minorTickMark val="none"/>
        <c:tickLblPos val="nextTo"/>
        <c:crossAx val="222061112"/>
        <c:crosses val="autoZero"/>
        <c:auto val="1"/>
        <c:lblAlgn val="ctr"/>
        <c:lblOffset val="100"/>
        <c:noMultiLvlLbl val="0"/>
      </c:catAx>
      <c:valAx>
        <c:axId val="222061112"/>
        <c:scaling>
          <c:orientation val="minMax"/>
        </c:scaling>
        <c:delete val="0"/>
        <c:axPos val="l"/>
        <c:majorGridlines/>
        <c:numFmt formatCode="General" sourceLinked="1"/>
        <c:majorTickMark val="out"/>
        <c:minorTickMark val="none"/>
        <c:tickLblPos val="nextTo"/>
        <c:crossAx val="222057192"/>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Single-year</a:t>
            </a:r>
            <a:r>
              <a:rPr lang="en-US" sz="1400" baseline="0"/>
              <a:t> </a:t>
            </a:r>
            <a:r>
              <a:rPr lang="en-US" sz="1400"/>
              <a:t>Comparison</a:t>
            </a:r>
            <a:r>
              <a:rPr lang="en-US" sz="1400" baseline="0"/>
              <a:t> on Special Populations</a:t>
            </a:r>
            <a:endParaRPr lang="en-US" sz="1400"/>
          </a:p>
        </c:rich>
      </c:tx>
      <c:layout/>
      <c:overlay val="0"/>
    </c:title>
    <c:autoTitleDeleted val="0"/>
    <c:plotArea>
      <c:layout/>
      <c:barChart>
        <c:barDir val="bar"/>
        <c:grouping val="clustered"/>
        <c:varyColors val="0"/>
        <c:ser>
          <c:idx val="1"/>
          <c:order val="0"/>
          <c:tx>
            <c:v>Postsecondary POS Demographics</c:v>
          </c:tx>
          <c:invertIfNegative val="0"/>
          <c:dLbls>
            <c:spPr>
              <a:noFill/>
              <a:ln>
                <a:noFill/>
              </a:ln>
              <a:effectLst/>
            </c:spPr>
            <c:txPr>
              <a:bodyPr/>
              <a:lstStyle/>
              <a:p>
                <a:pPr>
                  <a:defRPr sz="11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'Special Populations'!$D$13:$I$13</c:f>
              <c:strCache>
                <c:ptCount val="6"/>
                <c:pt idx="0">
                  <c:v>Students with Disabilities</c:v>
                </c:pt>
                <c:pt idx="1">
                  <c:v>Limited English Proficient</c:v>
                </c:pt>
                <c:pt idx="2">
                  <c:v>Economically Disadvantaged</c:v>
                </c:pt>
                <c:pt idx="3">
                  <c:v>Single Parents</c:v>
                </c:pt>
                <c:pt idx="4">
                  <c:v>Displaced Homemakers</c:v>
                </c:pt>
                <c:pt idx="5">
                  <c:v>Nontraditional</c:v>
                </c:pt>
              </c:strCache>
            </c:strRef>
          </c:cat>
          <c:val>
            <c:numRef>
              <c:f>'Special Populations'!$D$20:$I$20</c:f>
              <c:numCache>
                <c:formatCode>0.0%</c:formatCode>
                <c:ptCount val="6"/>
                <c:pt idx="0">
                  <c:v>0.1640926640926641</c:v>
                </c:pt>
                <c:pt idx="1">
                  <c:v>0.12355212355212356</c:v>
                </c:pt>
                <c:pt idx="2">
                  <c:v>0.27220077220077221</c:v>
                </c:pt>
                <c:pt idx="3">
                  <c:v>0.19691119691119691</c:v>
                </c:pt>
                <c:pt idx="4">
                  <c:v>8.1081081081081086E-2</c:v>
                </c:pt>
                <c:pt idx="5">
                  <c:v>0.16216216216216217</c:v>
                </c:pt>
              </c:numCache>
            </c:numRef>
          </c:val>
        </c:ser>
        <c:ser>
          <c:idx val="0"/>
          <c:order val="1"/>
          <c:tx>
            <c:v>College Demographics</c:v>
          </c:tx>
          <c:spPr>
            <a:solidFill>
              <a:schemeClr val="accent4"/>
            </a:solidFill>
          </c:spPr>
          <c:invertIfNegative val="0"/>
          <c:dLbls>
            <c:spPr>
              <a:noFill/>
              <a:ln>
                <a:noFill/>
              </a:ln>
              <a:effectLst/>
            </c:spPr>
            <c:txPr>
              <a:bodyPr/>
              <a:lstStyle/>
              <a:p>
                <a:pPr>
                  <a:defRPr sz="11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'Special Populations'!$D$13:$I$13</c:f>
              <c:strCache>
                <c:ptCount val="6"/>
                <c:pt idx="0">
                  <c:v>Students with Disabilities</c:v>
                </c:pt>
                <c:pt idx="1">
                  <c:v>Limited English Proficient</c:v>
                </c:pt>
                <c:pt idx="2">
                  <c:v>Economically Disadvantaged</c:v>
                </c:pt>
                <c:pt idx="3">
                  <c:v>Single Parents</c:v>
                </c:pt>
                <c:pt idx="4">
                  <c:v>Displaced Homemakers</c:v>
                </c:pt>
                <c:pt idx="5">
                  <c:v>Nontraditional</c:v>
                </c:pt>
              </c:strCache>
            </c:strRef>
          </c:cat>
          <c:val>
            <c:numRef>
              <c:f>'Special Populations'!$D$22:$I$22</c:f>
              <c:numCache>
                <c:formatCode>0.0%</c:formatCode>
                <c:ptCount val="6"/>
                <c:pt idx="0">
                  <c:v>0.11452540295975115</c:v>
                </c:pt>
                <c:pt idx="1">
                  <c:v>0.16193797718917899</c:v>
                </c:pt>
                <c:pt idx="2">
                  <c:v>0.25544349137524741</c:v>
                </c:pt>
                <c:pt idx="3">
                  <c:v>0.21255537750966161</c:v>
                </c:pt>
                <c:pt idx="4">
                  <c:v>8.4927891412951262E-2</c:v>
                </c:pt>
                <c:pt idx="5">
                  <c:v>0.17060985955320954</c:v>
                </c:pt>
              </c:numCache>
            </c:numRef>
          </c:val>
        </c:ser>
        <c:ser>
          <c:idx val="3"/>
          <c:order val="2"/>
          <c:tx>
            <c:v>Secondary POS Demographics</c:v>
          </c:tx>
          <c:spPr>
            <a:solidFill>
              <a:schemeClr val="accent1"/>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'Special Populations'!$D$13:$I$13</c:f>
              <c:strCache>
                <c:ptCount val="6"/>
                <c:pt idx="0">
                  <c:v>Students with Disabilities</c:v>
                </c:pt>
                <c:pt idx="1">
                  <c:v>Limited English Proficient</c:v>
                </c:pt>
                <c:pt idx="2">
                  <c:v>Economically Disadvantaged</c:v>
                </c:pt>
                <c:pt idx="3">
                  <c:v>Single Parents</c:v>
                </c:pt>
                <c:pt idx="4">
                  <c:v>Displaced Homemakers</c:v>
                </c:pt>
                <c:pt idx="5">
                  <c:v>Nontraditional</c:v>
                </c:pt>
              </c:strCache>
            </c:strRef>
          </c:cat>
          <c:val>
            <c:numRef>
              <c:f>'Special Populations'!$D$21:$I$21</c:f>
              <c:numCache>
                <c:formatCode>0.0%</c:formatCode>
                <c:ptCount val="6"/>
                <c:pt idx="0">
                  <c:v>0.23503649635036497</c:v>
                </c:pt>
                <c:pt idx="1">
                  <c:v>0.29927007299270075</c:v>
                </c:pt>
                <c:pt idx="2">
                  <c:v>0.40583941605839419</c:v>
                </c:pt>
                <c:pt idx="3">
                  <c:v>3.5036496350364967E-2</c:v>
                </c:pt>
                <c:pt idx="4">
                  <c:v>7.2992700729927005E-3</c:v>
                </c:pt>
                <c:pt idx="5">
                  <c:v>1.7518248175182483E-2</c:v>
                </c:pt>
              </c:numCache>
            </c:numRef>
          </c:val>
        </c:ser>
        <c:ser>
          <c:idx val="2"/>
          <c:order val="3"/>
          <c:tx>
            <c:v>District High School Demographics</c:v>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'Special Populations'!$D$13:$I$13</c:f>
              <c:strCache>
                <c:ptCount val="6"/>
                <c:pt idx="0">
                  <c:v>Students with Disabilities</c:v>
                </c:pt>
                <c:pt idx="1">
                  <c:v>Limited English Proficient</c:v>
                </c:pt>
                <c:pt idx="2">
                  <c:v>Economically Disadvantaged</c:v>
                </c:pt>
                <c:pt idx="3">
                  <c:v>Single Parents</c:v>
                </c:pt>
                <c:pt idx="4">
                  <c:v>Displaced Homemakers</c:v>
                </c:pt>
                <c:pt idx="5">
                  <c:v>Nontraditional</c:v>
                </c:pt>
              </c:strCache>
            </c:strRef>
          </c:cat>
          <c:val>
            <c:numRef>
              <c:f>'Special Populations'!$D$23:$I$23</c:f>
              <c:numCache>
                <c:formatCode>0.0%</c:formatCode>
                <c:ptCount val="6"/>
                <c:pt idx="0">
                  <c:v>0.14137024518482752</c:v>
                </c:pt>
                <c:pt idx="1">
                  <c:v>0.28161382048393152</c:v>
                </c:pt>
                <c:pt idx="2">
                  <c:v>0.32861205000268257</c:v>
                </c:pt>
                <c:pt idx="3">
                  <c:v>0.2344546381243629</c:v>
                </c:pt>
                <c:pt idx="4">
                  <c:v>5.3650946939213476E-4</c:v>
                </c:pt>
                <c:pt idx="5">
                  <c:v>1.3412736734803369E-2</c:v>
                </c:pt>
              </c:numCache>
            </c:numRef>
          </c:val>
        </c:ser>
        <c:dLbls>
          <c:showLegendKey val="0"/>
          <c:showVal val="0"/>
          <c:showCatName val="0"/>
          <c:showSerName val="0"/>
          <c:showPercent val="0"/>
          <c:showBubbleSize val="0"/>
        </c:dLbls>
        <c:gapWidth val="65"/>
        <c:axId val="222058760"/>
        <c:axId val="272156832"/>
      </c:barChart>
      <c:catAx>
        <c:axId val="222058760"/>
        <c:scaling>
          <c:orientation val="maxMin"/>
        </c:scaling>
        <c:delete val="0"/>
        <c:axPos val="l"/>
        <c:numFmt formatCode="General" sourceLinked="1"/>
        <c:majorTickMark val="out"/>
        <c:minorTickMark val="none"/>
        <c:tickLblPos val="nextTo"/>
        <c:txPr>
          <a:bodyPr/>
          <a:lstStyle/>
          <a:p>
            <a:pPr>
              <a:defRPr sz="1100" baseline="0"/>
            </a:pPr>
            <a:endParaRPr lang="en-US"/>
          </a:p>
        </c:txPr>
        <c:crossAx val="272156832"/>
        <c:crosses val="autoZero"/>
        <c:auto val="1"/>
        <c:lblAlgn val="ctr"/>
        <c:lblOffset val="100"/>
        <c:noMultiLvlLbl val="0"/>
      </c:catAx>
      <c:valAx>
        <c:axId val="272156832"/>
        <c:scaling>
          <c:orientation val="minMax"/>
        </c:scaling>
        <c:delete val="0"/>
        <c:axPos val="b"/>
        <c:majorGridlines/>
        <c:numFmt formatCode="0%" sourceLinked="0"/>
        <c:majorTickMark val="out"/>
        <c:minorTickMark val="none"/>
        <c:tickLblPos val="nextTo"/>
        <c:crossAx val="222058760"/>
        <c:crosses val="max"/>
        <c:crossBetween val="between"/>
      </c:valAx>
    </c:plotArea>
    <c:legend>
      <c:legendPos val="b"/>
      <c:layout/>
      <c:overlay val="0"/>
      <c:txPr>
        <a:bodyPr/>
        <a:lstStyle/>
        <a:p>
          <a:pPr>
            <a:defRPr sz="1100" b="1" i="0" baseline="0"/>
          </a:pPr>
          <a:endParaRPr lang="en-US"/>
        </a:p>
      </c:txPr>
    </c:legend>
    <c:plotVisOnly val="1"/>
    <c:dispBlanksAs val="gap"/>
    <c:showDLblsOverMax val="0"/>
  </c:chart>
  <c:printSettings>
    <c:headerFooter/>
    <c:pageMargins b="0.750000000000001" l="0.70000000000000095" r="0.70000000000000095" t="0.750000000000001" header="0.3" footer="0.3"/>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a:pPr>
            <a:r>
              <a:rPr lang="en-US" sz="1500"/>
              <a:t>District High School</a:t>
            </a:r>
            <a:r>
              <a:rPr lang="en-US" sz="1500" baseline="0"/>
              <a:t> Demographics</a:t>
            </a:r>
            <a:endParaRPr lang="en-US" sz="1500"/>
          </a:p>
        </c:rich>
      </c:tx>
      <c:layout>
        <c:manualLayout>
          <c:xMode val="edge"/>
          <c:yMode val="edge"/>
          <c:x val="0.11231808598775452"/>
          <c:y val="5.1681821506057872E-2"/>
        </c:manualLayout>
      </c:layout>
      <c:overlay val="0"/>
    </c:title>
    <c:autoTitleDeleted val="0"/>
    <c:plotArea>
      <c:layout>
        <c:manualLayout>
          <c:layoutTarget val="inner"/>
          <c:xMode val="edge"/>
          <c:yMode val="edge"/>
          <c:x val="5.2358898088041346E-2"/>
          <c:y val="0.29541064332902661"/>
          <c:w val="0.49008197328627334"/>
          <c:h val="0.59123408335567962"/>
        </c:manualLayout>
      </c:layout>
      <c:pieChart>
        <c:varyColors val="1"/>
        <c:ser>
          <c:idx val="0"/>
          <c:order val="0"/>
          <c:tx>
            <c:strRef>
              <c:f>'Special Populations'!$B$17</c:f>
              <c:strCache>
                <c:ptCount val="1"/>
                <c:pt idx="0">
                  <c:v>Student enrolled in district high schools</c:v>
                </c:pt>
              </c:strCache>
            </c:strRef>
          </c:tx>
          <c:dLbls>
            <c:spPr>
              <a:no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'Special Populations'!$D$13:$I$13</c:f>
              <c:strCache>
                <c:ptCount val="6"/>
                <c:pt idx="0">
                  <c:v>Students with Disabilities</c:v>
                </c:pt>
                <c:pt idx="1">
                  <c:v>Limited English Proficient</c:v>
                </c:pt>
                <c:pt idx="2">
                  <c:v>Economically Disadvantaged</c:v>
                </c:pt>
                <c:pt idx="3">
                  <c:v>Single Parents</c:v>
                </c:pt>
                <c:pt idx="4">
                  <c:v>Displaced Homemakers</c:v>
                </c:pt>
                <c:pt idx="5">
                  <c:v>Nontraditional</c:v>
                </c:pt>
              </c:strCache>
            </c:strRef>
          </c:cat>
          <c:val>
            <c:numRef>
              <c:f>'Special Populations'!$D$23:$I$23</c:f>
              <c:numCache>
                <c:formatCode>0.0%</c:formatCode>
                <c:ptCount val="6"/>
                <c:pt idx="0">
                  <c:v>0.14137024518482752</c:v>
                </c:pt>
                <c:pt idx="1">
                  <c:v>0.28161382048393152</c:v>
                </c:pt>
                <c:pt idx="2">
                  <c:v>0.32861205000268257</c:v>
                </c:pt>
                <c:pt idx="3">
                  <c:v>0.2344546381243629</c:v>
                </c:pt>
                <c:pt idx="4">
                  <c:v>5.3650946939213476E-4</c:v>
                </c:pt>
                <c:pt idx="5">
                  <c:v>1.3412736734803369E-2</c:v>
                </c:pt>
              </c:numCache>
            </c:numRef>
          </c:val>
        </c:ser>
        <c:dLbls>
          <c:dLblPos val="outEnd"/>
          <c:showLegendKey val="0"/>
          <c:showVal val="1"/>
          <c:showCatName val="0"/>
          <c:showSerName val="0"/>
          <c:showPercent val="0"/>
          <c:showBubbleSize val="0"/>
          <c:showLeaderLines val="1"/>
        </c:dLbls>
        <c:firstSliceAng val="0"/>
      </c:pieChart>
    </c:plotArea>
    <c:legend>
      <c:legendPos val="r"/>
      <c:layout>
        <c:manualLayout>
          <c:xMode val="edge"/>
          <c:yMode val="edge"/>
          <c:x val="0.65689589745292876"/>
          <c:y val="0.24620834676367209"/>
          <c:w val="0.30074781180613686"/>
          <c:h val="0.63261687743577499"/>
        </c:manualLayout>
      </c:layout>
      <c:overlay val="0"/>
      <c:txPr>
        <a:bodyPr/>
        <a:lstStyle/>
        <a:p>
          <a:pPr rtl="0">
            <a:defRPr sz="900" baseline="0"/>
          </a:pPr>
          <a:endParaRPr lang="en-US"/>
        </a:p>
      </c:txPr>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College Demographics</a:t>
            </a:r>
          </a:p>
        </c:rich>
      </c:tx>
      <c:layout>
        <c:manualLayout>
          <c:xMode val="edge"/>
          <c:yMode val="edge"/>
          <c:x val="0.21101904569621099"/>
          <c:y val="3.8888871877133899E-2"/>
        </c:manualLayout>
      </c:layout>
      <c:overlay val="0"/>
    </c:title>
    <c:autoTitleDeleted val="0"/>
    <c:plotArea>
      <c:layout>
        <c:manualLayout>
          <c:layoutTarget val="inner"/>
          <c:xMode val="edge"/>
          <c:yMode val="edge"/>
          <c:x val="6.1595654840938083E-2"/>
          <c:y val="0.23193960781724121"/>
          <c:w val="0.5530631688349078"/>
          <c:h val="0.66162956086122504"/>
        </c:manualLayout>
      </c:layout>
      <c:pieChart>
        <c:varyColors val="1"/>
        <c:ser>
          <c:idx val="0"/>
          <c:order val="0"/>
          <c:tx>
            <c:strRef>
              <c:f>'Special Populations'!$B$16</c:f>
              <c:strCache>
                <c:ptCount val="1"/>
                <c:pt idx="0">
                  <c:v>Students enrolled in the community college program</c:v>
                </c:pt>
              </c:strCache>
            </c:strRef>
          </c:tx>
          <c:dLbls>
            <c:spPr>
              <a:no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'Special Populations'!$D$13:$I$13</c:f>
              <c:strCache>
                <c:ptCount val="6"/>
                <c:pt idx="0">
                  <c:v>Students with Disabilities</c:v>
                </c:pt>
                <c:pt idx="1">
                  <c:v>Limited English Proficient</c:v>
                </c:pt>
                <c:pt idx="2">
                  <c:v>Economically Disadvantaged</c:v>
                </c:pt>
                <c:pt idx="3">
                  <c:v>Single Parents</c:v>
                </c:pt>
                <c:pt idx="4">
                  <c:v>Displaced Homemakers</c:v>
                </c:pt>
                <c:pt idx="5">
                  <c:v>Nontraditional</c:v>
                </c:pt>
              </c:strCache>
            </c:strRef>
          </c:cat>
          <c:val>
            <c:numRef>
              <c:f>'Special Populations'!$D$22:$I$22</c:f>
              <c:numCache>
                <c:formatCode>0.0%</c:formatCode>
                <c:ptCount val="6"/>
                <c:pt idx="0">
                  <c:v>0.11452540295975115</c:v>
                </c:pt>
                <c:pt idx="1">
                  <c:v>0.16193797718917899</c:v>
                </c:pt>
                <c:pt idx="2">
                  <c:v>0.25544349137524741</c:v>
                </c:pt>
                <c:pt idx="3">
                  <c:v>0.21255537750966161</c:v>
                </c:pt>
                <c:pt idx="4">
                  <c:v>8.4927891412951262E-2</c:v>
                </c:pt>
                <c:pt idx="5">
                  <c:v>0.17060985955320954</c:v>
                </c:pt>
              </c:numCache>
            </c:numRef>
          </c:val>
        </c:ser>
        <c:dLbls>
          <c:dLblPos val="outEnd"/>
          <c:showLegendKey val="0"/>
          <c:showVal val="1"/>
          <c:showCatName val="0"/>
          <c:showSerName val="0"/>
          <c:showPercent val="0"/>
          <c:showBubbleSize val="0"/>
          <c:showLeaderLines val="1"/>
        </c:dLbls>
        <c:firstSliceAng val="0"/>
      </c:pieChart>
    </c:plotArea>
    <c:legend>
      <c:legendPos val="r"/>
      <c:layout>
        <c:manualLayout>
          <c:xMode val="edge"/>
          <c:yMode val="edge"/>
          <c:x val="0.71824085240708191"/>
          <c:y val="0.21639971074109968"/>
          <c:w val="0.24395845007940312"/>
          <c:h val="0.64412381933389118"/>
        </c:manualLayout>
      </c:layout>
      <c:overlay val="0"/>
      <c:txPr>
        <a:bodyPr/>
        <a:lstStyle/>
        <a:p>
          <a:pPr rtl="0">
            <a:defRPr sz="900" baseline="0"/>
          </a:pPr>
          <a:endParaRPr lang="en-US"/>
        </a:p>
      </c:txPr>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500"/>
              <a:t>Postsecondary POS</a:t>
            </a:r>
            <a:r>
              <a:rPr lang="en-US" sz="1500" baseline="0"/>
              <a:t> Demographics</a:t>
            </a:r>
            <a:endParaRPr lang="en-US" sz="1500"/>
          </a:p>
        </c:rich>
      </c:tx>
      <c:layout>
        <c:manualLayout>
          <c:xMode val="edge"/>
          <c:yMode val="edge"/>
          <c:x val="0.10575781244502615"/>
          <c:y val="3.742135996988169E-2"/>
        </c:manualLayout>
      </c:layout>
      <c:overlay val="0"/>
    </c:title>
    <c:autoTitleDeleted val="0"/>
    <c:plotArea>
      <c:layout/>
      <c:pieChart>
        <c:varyColors val="1"/>
        <c:ser>
          <c:idx val="0"/>
          <c:order val="0"/>
          <c:tx>
            <c:strRef>
              <c:f>'Special Populations'!$B$15</c:f>
              <c:strCache>
                <c:ptCount val="1"/>
                <c:pt idx="0">
                  <c:v>Secondary POS Student Cohort</c:v>
                </c:pt>
              </c:strCache>
            </c:strRef>
          </c:tx>
          <c:dLbls>
            <c:spPr>
              <a:no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'Special Populations'!$D$13:$I$13</c:f>
              <c:strCache>
                <c:ptCount val="6"/>
                <c:pt idx="0">
                  <c:v>Students with Disabilities</c:v>
                </c:pt>
                <c:pt idx="1">
                  <c:v>Limited English Proficient</c:v>
                </c:pt>
                <c:pt idx="2">
                  <c:v>Economically Disadvantaged</c:v>
                </c:pt>
                <c:pt idx="3">
                  <c:v>Single Parents</c:v>
                </c:pt>
                <c:pt idx="4">
                  <c:v>Displaced Homemakers</c:v>
                </c:pt>
                <c:pt idx="5">
                  <c:v>Nontraditional</c:v>
                </c:pt>
              </c:strCache>
            </c:strRef>
          </c:cat>
          <c:val>
            <c:numRef>
              <c:f>'Special Populations'!$D$20:$I$20</c:f>
              <c:numCache>
                <c:formatCode>0.0%</c:formatCode>
                <c:ptCount val="6"/>
                <c:pt idx="0">
                  <c:v>0.1640926640926641</c:v>
                </c:pt>
                <c:pt idx="1">
                  <c:v>0.12355212355212356</c:v>
                </c:pt>
                <c:pt idx="2">
                  <c:v>0.27220077220077221</c:v>
                </c:pt>
                <c:pt idx="3">
                  <c:v>0.19691119691119691</c:v>
                </c:pt>
                <c:pt idx="4">
                  <c:v>8.1081081081081086E-2</c:v>
                </c:pt>
                <c:pt idx="5">
                  <c:v>0.16216216216216217</c:v>
                </c:pt>
              </c:numCache>
            </c:numRef>
          </c:val>
        </c:ser>
        <c:dLbls>
          <c:dLblPos val="outEnd"/>
          <c:showLegendKey val="0"/>
          <c:showVal val="1"/>
          <c:showCatName val="0"/>
          <c:showSerName val="0"/>
          <c:showPercent val="0"/>
          <c:showBubbleSize val="0"/>
          <c:showLeaderLines val="1"/>
        </c:dLbls>
        <c:firstSliceAng val="0"/>
      </c:pieChart>
    </c:plotArea>
    <c:legend>
      <c:legendPos val="r"/>
      <c:layout>
        <c:manualLayout>
          <c:xMode val="edge"/>
          <c:yMode val="edge"/>
          <c:x val="0.72780083454715616"/>
          <c:y val="0.21292011438549835"/>
          <c:w val="0.26876261601320456"/>
          <c:h val="0.66936695476646291"/>
        </c:manualLayout>
      </c:layout>
      <c:overlay val="0"/>
      <c:txPr>
        <a:bodyPr/>
        <a:lstStyle/>
        <a:p>
          <a:pPr rtl="0">
            <a:defRPr sz="900" baseline="0"/>
          </a:pPr>
          <a:endParaRPr lang="en-US"/>
        </a:p>
      </c:txPr>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Secondary POS</a:t>
            </a:r>
            <a:r>
              <a:rPr lang="en-US" sz="1600" baseline="0"/>
              <a:t> Demographics</a:t>
            </a:r>
            <a:endParaRPr lang="en-US" sz="1600"/>
          </a:p>
        </c:rich>
      </c:tx>
      <c:layout>
        <c:manualLayout>
          <c:xMode val="edge"/>
          <c:yMode val="edge"/>
          <c:x val="0.11502557025732608"/>
          <c:y val="4.583333333333333E-2"/>
        </c:manualLayout>
      </c:layout>
      <c:overlay val="0"/>
    </c:title>
    <c:autoTitleDeleted val="0"/>
    <c:plotArea>
      <c:layout/>
      <c:pieChart>
        <c:varyColors val="1"/>
        <c:ser>
          <c:idx val="0"/>
          <c:order val="0"/>
          <c:tx>
            <c:strRef>
              <c:f>'Special Populations'!$B$15</c:f>
              <c:strCache>
                <c:ptCount val="1"/>
                <c:pt idx="0">
                  <c:v>Secondary POS Student Cohort</c:v>
                </c:pt>
              </c:strCache>
            </c:strRef>
          </c:tx>
          <c:dLbls>
            <c:dLbl>
              <c:idx val="3"/>
              <c:layout>
                <c:manualLayout>
                  <c:x val="-2.1333333333333333E-2"/>
                  <c:y val="0"/>
                </c:manualLayout>
              </c:layout>
              <c:dLblPos val="bestFi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4888888888888887E-2"/>
                  <c:y val="-4.9808429118773964E-2"/>
                </c:manualLayout>
              </c:layout>
              <c:dLblPos val="bestFi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7.8222222222222221E-2"/>
                  <c:y val="-2.681992337164751E-2"/>
                </c:manualLayout>
              </c:layout>
              <c:dLblPos val="bestFi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'Special Populations'!$D$13:$I$13</c:f>
              <c:strCache>
                <c:ptCount val="6"/>
                <c:pt idx="0">
                  <c:v>Students with Disabilities</c:v>
                </c:pt>
                <c:pt idx="1">
                  <c:v>Limited English Proficient</c:v>
                </c:pt>
                <c:pt idx="2">
                  <c:v>Economically Disadvantaged</c:v>
                </c:pt>
                <c:pt idx="3">
                  <c:v>Single Parents</c:v>
                </c:pt>
                <c:pt idx="4">
                  <c:v>Displaced Homemakers</c:v>
                </c:pt>
                <c:pt idx="5">
                  <c:v>Nontraditional</c:v>
                </c:pt>
              </c:strCache>
            </c:strRef>
          </c:cat>
          <c:val>
            <c:numRef>
              <c:f>'Special Populations'!$D$21:$I$21</c:f>
              <c:numCache>
                <c:formatCode>0.0%</c:formatCode>
                <c:ptCount val="6"/>
                <c:pt idx="0">
                  <c:v>0.23503649635036497</c:v>
                </c:pt>
                <c:pt idx="1">
                  <c:v>0.29927007299270075</c:v>
                </c:pt>
                <c:pt idx="2">
                  <c:v>0.40583941605839419</c:v>
                </c:pt>
                <c:pt idx="3">
                  <c:v>3.5036496350364967E-2</c:v>
                </c:pt>
                <c:pt idx="4">
                  <c:v>7.2992700729927005E-3</c:v>
                </c:pt>
                <c:pt idx="5">
                  <c:v>1.7518248175182483E-2</c:v>
                </c:pt>
              </c:numCache>
            </c:numRef>
          </c:val>
        </c:ser>
        <c:dLbls>
          <c:dLblPos val="outEnd"/>
          <c:showLegendKey val="0"/>
          <c:showVal val="1"/>
          <c:showCatName val="0"/>
          <c:showSerName val="0"/>
          <c:showPercent val="0"/>
          <c:showBubbleSize val="0"/>
          <c:showLeaderLines val="1"/>
        </c:dLbls>
        <c:firstSliceAng val="0"/>
      </c:pieChart>
    </c:plotArea>
    <c:legend>
      <c:legendPos val="r"/>
      <c:layout/>
      <c:overlay val="0"/>
      <c:txPr>
        <a:bodyPr/>
        <a:lstStyle/>
        <a:p>
          <a:pPr rtl="0">
            <a:defRPr sz="900" baseline="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Student Counts Enrollment Trends in </a:t>
            </a:r>
          </a:p>
          <a:p>
            <a:pPr>
              <a:defRPr/>
            </a:pPr>
            <a:r>
              <a:rPr lang="en-US" sz="1800" b="1" i="0" u="none" strike="noStrike" baseline="0">
                <a:effectLst/>
              </a:rPr>
              <a:t>District High Schools </a:t>
            </a:r>
            <a:r>
              <a:rPr lang="en-US"/>
              <a:t>by Race/Ethnicity</a:t>
            </a:r>
          </a:p>
        </c:rich>
      </c:tx>
      <c:layout/>
      <c:overlay val="0"/>
    </c:title>
    <c:autoTitleDeleted val="0"/>
    <c:plotArea>
      <c:layout/>
      <c:lineChart>
        <c:grouping val="standard"/>
        <c:varyColors val="0"/>
        <c:ser>
          <c:idx val="0"/>
          <c:order val="0"/>
          <c:tx>
            <c:v>African American</c:v>
          </c:tx>
          <c:cat>
            <c:numRef>
              <c:extLst>
                <c:ext xmlns:c15="http://schemas.microsoft.com/office/drawing/2012/chart" uri="{02D57815-91ED-43cb-92C2-25804820EDAC}">
                  <c15:fullRef>
                    <c15:sqref>'Race &amp; Ethnicity'!$D$112:$L$112</c15:sqref>
                  </c15:fullRef>
                </c:ext>
              </c:extLst>
              <c:f>'Race &amp; Ethnicity'!$D$112:$H$112</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Ethnicity'!$D$45:$L$45</c15:sqref>
                  </c15:fullRef>
                </c:ext>
              </c:extLst>
              <c:f>'Race &amp; Ethnicity'!$D$45:$H$45</c:f>
              <c:numCache>
                <c:formatCode>General</c:formatCode>
                <c:ptCount val="5"/>
                <c:pt idx="0">
                  <c:v>2400</c:v>
                </c:pt>
                <c:pt idx="1">
                  <c:v>2457</c:v>
                </c:pt>
                <c:pt idx="2">
                  <c:v>2463</c:v>
                </c:pt>
                <c:pt idx="3">
                  <c:v>2600</c:v>
                </c:pt>
                <c:pt idx="4">
                  <c:v>2650</c:v>
                </c:pt>
              </c:numCache>
            </c:numRef>
          </c:val>
          <c:smooth val="0"/>
        </c:ser>
        <c:ser>
          <c:idx val="1"/>
          <c:order val="1"/>
          <c:tx>
            <c:v>American Indian</c:v>
          </c:tx>
          <c:cat>
            <c:numRef>
              <c:extLst>
                <c:ext xmlns:c15="http://schemas.microsoft.com/office/drawing/2012/chart" uri="{02D57815-91ED-43cb-92C2-25804820EDAC}">
                  <c15:fullRef>
                    <c15:sqref>'Race &amp; Ethnicity'!$D$112:$L$112</c15:sqref>
                  </c15:fullRef>
                </c:ext>
              </c:extLst>
              <c:f>'Race &amp; Ethnicity'!$D$112:$H$112</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Ethnicity'!$D$56:$L$56</c15:sqref>
                  </c15:fullRef>
                </c:ext>
              </c:extLst>
              <c:f>'Race &amp; Ethnicity'!$D$56:$H$56</c:f>
              <c:numCache>
                <c:formatCode>General</c:formatCode>
                <c:ptCount val="5"/>
                <c:pt idx="0">
                  <c:v>396</c:v>
                </c:pt>
                <c:pt idx="1">
                  <c:v>386</c:v>
                </c:pt>
                <c:pt idx="2">
                  <c:v>388</c:v>
                </c:pt>
                <c:pt idx="3">
                  <c:v>384</c:v>
                </c:pt>
                <c:pt idx="4">
                  <c:v>392</c:v>
                </c:pt>
              </c:numCache>
            </c:numRef>
          </c:val>
          <c:smooth val="0"/>
        </c:ser>
        <c:ser>
          <c:idx val="2"/>
          <c:order val="2"/>
          <c:tx>
            <c:v>Asian American</c:v>
          </c:tx>
          <c:cat>
            <c:numRef>
              <c:extLst>
                <c:ext xmlns:c15="http://schemas.microsoft.com/office/drawing/2012/chart" uri="{02D57815-91ED-43cb-92C2-25804820EDAC}">
                  <c15:fullRef>
                    <c15:sqref>'Race &amp; Ethnicity'!$D$112:$L$112</c15:sqref>
                  </c15:fullRef>
                </c:ext>
              </c:extLst>
              <c:f>'Race &amp; Ethnicity'!$D$112:$H$112</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Ethnicity'!$D$68:$L$68</c15:sqref>
                  </c15:fullRef>
                </c:ext>
              </c:extLst>
              <c:f>'Race &amp; Ethnicity'!$D$68:$H$68</c:f>
              <c:numCache>
                <c:formatCode>General</c:formatCode>
                <c:ptCount val="5"/>
                <c:pt idx="0">
                  <c:v>1923</c:v>
                </c:pt>
                <c:pt idx="1">
                  <c:v>1920</c:v>
                </c:pt>
                <c:pt idx="2">
                  <c:v>1935</c:v>
                </c:pt>
                <c:pt idx="3">
                  <c:v>1956</c:v>
                </c:pt>
                <c:pt idx="4">
                  <c:v>1972</c:v>
                </c:pt>
              </c:numCache>
            </c:numRef>
          </c:val>
          <c:smooth val="0"/>
        </c:ser>
        <c:ser>
          <c:idx val="3"/>
          <c:order val="3"/>
          <c:tx>
            <c:v>Hispanic/Latino</c:v>
          </c:tx>
          <c:cat>
            <c:numRef>
              <c:extLst>
                <c:ext xmlns:c15="http://schemas.microsoft.com/office/drawing/2012/chart" uri="{02D57815-91ED-43cb-92C2-25804820EDAC}">
                  <c15:fullRef>
                    <c15:sqref>'Race &amp; Ethnicity'!$D$112:$L$112</c15:sqref>
                  </c15:fullRef>
                </c:ext>
              </c:extLst>
              <c:f>'Race &amp; Ethnicity'!$D$112:$H$112</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Ethnicity'!$D$80:$L$80</c15:sqref>
                  </c15:fullRef>
                </c:ext>
              </c:extLst>
              <c:f>'Race &amp; Ethnicity'!$D$80:$H$80</c:f>
              <c:numCache>
                <c:formatCode>General</c:formatCode>
                <c:ptCount val="5"/>
                <c:pt idx="0">
                  <c:v>4146</c:v>
                </c:pt>
                <c:pt idx="1">
                  <c:v>4182</c:v>
                </c:pt>
                <c:pt idx="2">
                  <c:v>4189</c:v>
                </c:pt>
                <c:pt idx="3">
                  <c:v>4192</c:v>
                </c:pt>
                <c:pt idx="4">
                  <c:v>4197</c:v>
                </c:pt>
              </c:numCache>
            </c:numRef>
          </c:val>
          <c:smooth val="0"/>
        </c:ser>
        <c:ser>
          <c:idx val="4"/>
          <c:order val="4"/>
          <c:tx>
            <c:v>White</c:v>
          </c:tx>
          <c:cat>
            <c:numRef>
              <c:extLst>
                <c:ext xmlns:c15="http://schemas.microsoft.com/office/drawing/2012/chart" uri="{02D57815-91ED-43cb-92C2-25804820EDAC}">
                  <c15:fullRef>
                    <c15:sqref>'Race &amp; Ethnicity'!$D$112:$L$112</c15:sqref>
                  </c15:fullRef>
                </c:ext>
              </c:extLst>
              <c:f>'Race &amp; Ethnicity'!$D$112:$H$112</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Ethnicity'!$D$91:$L$91</c15:sqref>
                  </c15:fullRef>
                </c:ext>
              </c:extLst>
              <c:f>'Race &amp; Ethnicity'!$D$91:$H$91</c:f>
              <c:numCache>
                <c:formatCode>General</c:formatCode>
                <c:ptCount val="5"/>
                <c:pt idx="0">
                  <c:v>6100</c:v>
                </c:pt>
                <c:pt idx="1">
                  <c:v>6105</c:v>
                </c:pt>
                <c:pt idx="2">
                  <c:v>6078</c:v>
                </c:pt>
                <c:pt idx="3">
                  <c:v>6066</c:v>
                </c:pt>
                <c:pt idx="4">
                  <c:v>6051</c:v>
                </c:pt>
              </c:numCache>
            </c:numRef>
          </c:val>
          <c:smooth val="0"/>
        </c:ser>
        <c:ser>
          <c:idx val="6"/>
          <c:order val="5"/>
          <c:tx>
            <c:strRef>
              <c:f>'Race &amp; Ethnicity'!$J$12</c:f>
              <c:strCache>
                <c:ptCount val="1"/>
                <c:pt idx="0">
                  <c:v>Native Hawaiian or Other Pacific Islander</c:v>
                </c:pt>
              </c:strCache>
            </c:strRef>
          </c:tx>
          <c:cat>
            <c:numRef>
              <c:extLst>
                <c:ext xmlns:c15="http://schemas.microsoft.com/office/drawing/2012/chart" uri="{02D57815-91ED-43cb-92C2-25804820EDAC}">
                  <c15:fullRef>
                    <c15:sqref>'Race &amp; Ethnicity'!$D$112:$L$112</c15:sqref>
                  </c15:fullRef>
                </c:ext>
              </c:extLst>
              <c:f>'Race &amp; Ethnicity'!$D$112:$H$112</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Ethnicity'!$D$104:$I$104</c15:sqref>
                  </c15:fullRef>
                </c:ext>
              </c:extLst>
              <c:f>'Race &amp; Ethnicity'!$D$104:$H$104</c:f>
              <c:numCache>
                <c:formatCode>0</c:formatCode>
                <c:ptCount val="5"/>
                <c:pt idx="0">
                  <c:v>65</c:v>
                </c:pt>
                <c:pt idx="1">
                  <c:v>67</c:v>
                </c:pt>
                <c:pt idx="2">
                  <c:v>64</c:v>
                </c:pt>
                <c:pt idx="3">
                  <c:v>67</c:v>
                </c:pt>
                <c:pt idx="4">
                  <c:v>69</c:v>
                </c:pt>
              </c:numCache>
            </c:numRef>
          </c:val>
          <c:smooth val="0"/>
        </c:ser>
        <c:ser>
          <c:idx val="7"/>
          <c:order val="6"/>
          <c:tx>
            <c:strRef>
              <c:f>'Race &amp; Ethnicity'!$K$12</c:f>
              <c:strCache>
                <c:ptCount val="1"/>
                <c:pt idx="0">
                  <c:v>Two or More Races</c:v>
                </c:pt>
              </c:strCache>
            </c:strRef>
          </c:tx>
          <c:cat>
            <c:numRef>
              <c:extLst>
                <c:ext xmlns:c15="http://schemas.microsoft.com/office/drawing/2012/chart" uri="{02D57815-91ED-43cb-92C2-25804820EDAC}">
                  <c15:fullRef>
                    <c15:sqref>'Race &amp; Ethnicity'!$D$112:$L$112</c15:sqref>
                  </c15:fullRef>
                </c:ext>
              </c:extLst>
              <c:f>'Race &amp; Ethnicity'!$D$112:$H$112</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Ethnicity'!$D$116:$L$116</c15:sqref>
                  </c15:fullRef>
                </c:ext>
              </c:extLst>
              <c:f>'Race &amp; Ethnicity'!$D$116:$H$116</c:f>
              <c:numCache>
                <c:formatCode>0</c:formatCode>
                <c:ptCount val="5"/>
                <c:pt idx="0">
                  <c:v>1449</c:v>
                </c:pt>
                <c:pt idx="1">
                  <c:v>1455</c:v>
                </c:pt>
                <c:pt idx="2">
                  <c:v>1456</c:v>
                </c:pt>
                <c:pt idx="3">
                  <c:v>1460</c:v>
                </c:pt>
                <c:pt idx="4">
                  <c:v>1461</c:v>
                </c:pt>
              </c:numCache>
            </c:numRef>
          </c:val>
          <c:smooth val="0"/>
        </c:ser>
        <c:ser>
          <c:idx val="5"/>
          <c:order val="7"/>
          <c:tx>
            <c:v>Not Reported</c:v>
          </c:tx>
          <c:cat>
            <c:numRef>
              <c:extLst>
                <c:ext xmlns:c15="http://schemas.microsoft.com/office/drawing/2012/chart" uri="{02D57815-91ED-43cb-92C2-25804820EDAC}">
                  <c15:fullRef>
                    <c15:sqref>'Race &amp; Ethnicity'!$D$112:$L$112</c15:sqref>
                  </c15:fullRef>
                </c:ext>
              </c:extLst>
              <c:f>'Race &amp; Ethnicity'!$D$112:$H$112</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Ethnicity'!$D$128:$L$128</c15:sqref>
                  </c15:fullRef>
                </c:ext>
              </c:extLst>
              <c:f>'Race &amp; Ethnicity'!$D$128:$H$128</c:f>
              <c:numCache>
                <c:formatCode>General</c:formatCode>
                <c:ptCount val="5"/>
                <c:pt idx="0">
                  <c:v>225</c:v>
                </c:pt>
                <c:pt idx="1">
                  <c:v>230</c:v>
                </c:pt>
                <c:pt idx="2">
                  <c:v>233</c:v>
                </c:pt>
                <c:pt idx="3">
                  <c:v>256</c:v>
                </c:pt>
                <c:pt idx="4">
                  <c:v>260</c:v>
                </c:pt>
              </c:numCache>
            </c:numRef>
          </c:val>
          <c:smooth val="0"/>
        </c:ser>
        <c:dLbls>
          <c:showLegendKey val="0"/>
          <c:showVal val="0"/>
          <c:showCatName val="0"/>
          <c:showSerName val="0"/>
          <c:showPercent val="0"/>
          <c:showBubbleSize val="0"/>
        </c:dLbls>
        <c:marker val="1"/>
        <c:smooth val="0"/>
        <c:axId val="221485544"/>
        <c:axId val="221485936"/>
      </c:lineChart>
      <c:catAx>
        <c:axId val="221485544"/>
        <c:scaling>
          <c:orientation val="minMax"/>
        </c:scaling>
        <c:delete val="0"/>
        <c:axPos val="b"/>
        <c:numFmt formatCode="General" sourceLinked="1"/>
        <c:majorTickMark val="out"/>
        <c:minorTickMark val="none"/>
        <c:tickLblPos val="nextTo"/>
        <c:crossAx val="221485936"/>
        <c:crosses val="autoZero"/>
        <c:auto val="1"/>
        <c:lblAlgn val="ctr"/>
        <c:lblOffset val="100"/>
        <c:noMultiLvlLbl val="0"/>
      </c:catAx>
      <c:valAx>
        <c:axId val="221485936"/>
        <c:scaling>
          <c:orientation val="minMax"/>
        </c:scaling>
        <c:delete val="0"/>
        <c:axPos val="l"/>
        <c:majorGridlines/>
        <c:numFmt formatCode="General" sourceLinked="1"/>
        <c:majorTickMark val="out"/>
        <c:minorTickMark val="none"/>
        <c:tickLblPos val="nextTo"/>
        <c:crossAx val="221485544"/>
        <c:crosses val="autoZero"/>
        <c:crossBetween val="between"/>
      </c:valAx>
    </c:plotArea>
    <c:legend>
      <c:legendPos val="r"/>
      <c:layout/>
      <c:overlay val="0"/>
    </c:legend>
    <c:plotVisOnly val="1"/>
    <c:dispBlanksAs val="zero"/>
    <c:showDLblsOverMax val="0"/>
  </c:chart>
  <c:printSettings>
    <c:headerFooter/>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Comparison of Enrollment Trends - Students with Disabilities</a:t>
            </a:r>
            <a:r>
              <a:rPr lang="en-US" baseline="0"/>
              <a:t> </a:t>
            </a:r>
            <a:endParaRPr lang="en-US"/>
          </a:p>
        </c:rich>
      </c:tx>
      <c:layout/>
      <c:overlay val="0"/>
    </c:title>
    <c:autoTitleDeleted val="0"/>
    <c:plotArea>
      <c:layout>
        <c:manualLayout>
          <c:layoutTarget val="inner"/>
          <c:xMode val="edge"/>
          <c:yMode val="edge"/>
          <c:x val="6.0915155268512787E-2"/>
          <c:y val="0.26688549868766404"/>
          <c:w val="0.62258928308118788"/>
          <c:h val="0.64956594488188979"/>
        </c:manualLayout>
      </c:layout>
      <c:lineChart>
        <c:grouping val="standard"/>
        <c:varyColors val="0"/>
        <c:ser>
          <c:idx val="0"/>
          <c:order val="0"/>
          <c:tx>
            <c:strRef>
              <c:f>'Special Populations'!$B$45:$C$45</c:f>
              <c:strCache>
                <c:ptCount val="2"/>
                <c:pt idx="0">
                  <c:v>Postsecondary POS Cohort</c:v>
                </c:pt>
              </c:strCache>
            </c:strRef>
          </c:tx>
          <c:cat>
            <c:numRef>
              <c:extLst>
                <c:ext xmlns:c15="http://schemas.microsoft.com/office/drawing/2012/chart" uri="{02D57815-91ED-43cb-92C2-25804820EDAC}">
                  <c15:fullRef>
                    <c15:sqref>'Special Populations'!$E$39:$M$39</c15:sqref>
                  </c15:fullRef>
                </c:ext>
              </c:extLst>
              <c:f>'Special Populations'!$E$39:$I$39</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'Special Populations'!$E$45:$M$45</c15:sqref>
                  </c15:fullRef>
                </c:ext>
              </c:extLst>
              <c:f>'Special Populations'!$E$45:$I$45</c:f>
              <c:numCache>
                <c:formatCode>0.0%</c:formatCode>
                <c:ptCount val="5"/>
                <c:pt idx="0">
                  <c:v>0.19424460431654678</c:v>
                </c:pt>
                <c:pt idx="1">
                  <c:v>0.20212765957446807</c:v>
                </c:pt>
                <c:pt idx="2">
                  <c:v>0.2089041095890411</c:v>
                </c:pt>
                <c:pt idx="3">
                  <c:v>0.20774647887323944</c:v>
                </c:pt>
                <c:pt idx="4">
                  <c:v>0.22775800711743771</c:v>
                </c:pt>
              </c:numCache>
            </c:numRef>
          </c:val>
          <c:smooth val="0"/>
        </c:ser>
        <c:ser>
          <c:idx val="1"/>
          <c:order val="1"/>
          <c:tx>
            <c:strRef>
              <c:f>'Special Populations'!$B$41:$C$41</c:f>
              <c:strCache>
                <c:ptCount val="2"/>
                <c:pt idx="0">
                  <c:v>Secondary POS Cohort</c:v>
                </c:pt>
              </c:strCache>
            </c:strRef>
          </c:tx>
          <c:cat>
            <c:numRef>
              <c:extLst>
                <c:ext xmlns:c15="http://schemas.microsoft.com/office/drawing/2012/chart" uri="{02D57815-91ED-43cb-92C2-25804820EDAC}">
                  <c15:fullRef>
                    <c15:sqref>'Special Populations'!$E$39:$M$39</c15:sqref>
                  </c15:fullRef>
                </c:ext>
              </c:extLst>
              <c:f>'Special Populations'!$E$39:$I$39</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'Special Populations'!$E$46:$M$46</c15:sqref>
                  </c15:fullRef>
                </c:ext>
              </c:extLst>
              <c:f>'Special Populations'!$E$46:$I$46</c:f>
              <c:numCache>
                <c:formatCode>0.0%</c:formatCode>
                <c:ptCount val="5"/>
                <c:pt idx="0">
                  <c:v>0.25688073394495414</c:v>
                </c:pt>
                <c:pt idx="1">
                  <c:v>0.2630769230769231</c:v>
                </c:pt>
                <c:pt idx="2">
                  <c:v>0.2607361963190184</c:v>
                </c:pt>
                <c:pt idx="3">
                  <c:v>0.27945619335347432</c:v>
                </c:pt>
                <c:pt idx="4">
                  <c:v>0.26403641881638845</c:v>
                </c:pt>
              </c:numCache>
            </c:numRef>
          </c:val>
          <c:smooth val="0"/>
        </c:ser>
        <c:ser>
          <c:idx val="2"/>
          <c:order val="2"/>
          <c:tx>
            <c:strRef>
              <c:f>'Special Populations'!$B$47:$C$47</c:f>
              <c:strCache>
                <c:ptCount val="2"/>
                <c:pt idx="0">
                  <c:v>Students enrolled in the community college</c:v>
                </c:pt>
              </c:strCache>
            </c:strRef>
          </c:tx>
          <c:cat>
            <c:numRef>
              <c:extLst>
                <c:ext xmlns:c15="http://schemas.microsoft.com/office/drawing/2012/chart" uri="{02D57815-91ED-43cb-92C2-25804820EDAC}">
                  <c15:fullRef>
                    <c15:sqref>'Special Populations'!$E$39:$M$39</c15:sqref>
                  </c15:fullRef>
                </c:ext>
              </c:extLst>
              <c:f>'Special Populations'!$E$39:$I$39</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'Special Populations'!$E$47:$M$47</c15:sqref>
                  </c15:fullRef>
                </c:ext>
              </c:extLst>
              <c:f>'Special Populations'!$E$47:$I$47</c:f>
              <c:numCache>
                <c:formatCode>0.0%</c:formatCode>
                <c:ptCount val="5"/>
                <c:pt idx="0">
                  <c:v>0.12842465753424659</c:v>
                </c:pt>
                <c:pt idx="1">
                  <c:v>0.12893655864901871</c:v>
                </c:pt>
                <c:pt idx="2">
                  <c:v>0.12889599269322982</c:v>
                </c:pt>
                <c:pt idx="3">
                  <c:v>0.12987902305409724</c:v>
                </c:pt>
                <c:pt idx="4">
                  <c:v>0.13079734978295637</c:v>
                </c:pt>
              </c:numCache>
            </c:numRef>
          </c:val>
          <c:smooth val="0"/>
        </c:ser>
        <c:ser>
          <c:idx val="3"/>
          <c:order val="3"/>
          <c:tx>
            <c:strRef>
              <c:f>'Special Populations'!$B$48:$C$48</c:f>
              <c:strCache>
                <c:ptCount val="2"/>
                <c:pt idx="0">
                  <c:v>Students enrolled in district High Schools</c:v>
                </c:pt>
              </c:strCache>
            </c:strRef>
          </c:tx>
          <c:cat>
            <c:numRef>
              <c:extLst>
                <c:ext xmlns:c15="http://schemas.microsoft.com/office/drawing/2012/chart" uri="{02D57815-91ED-43cb-92C2-25804820EDAC}">
                  <c15:fullRef>
                    <c15:sqref>'Special Populations'!$E$39:$M$39</c15:sqref>
                  </c15:fullRef>
                </c:ext>
              </c:extLst>
              <c:f>'Special Populations'!$E$39:$I$39</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'Special Populations'!$E$48:$M$48</c15:sqref>
                  </c15:fullRef>
                </c:ext>
              </c:extLst>
              <c:f>'Special Populations'!$E$48:$I$48</c:f>
              <c:numCache>
                <c:formatCode>0.0%</c:formatCode>
                <c:ptCount val="5"/>
                <c:pt idx="0">
                  <c:v>0.14279997713371062</c:v>
                </c:pt>
                <c:pt idx="1">
                  <c:v>0.14221180237877401</c:v>
                </c:pt>
                <c:pt idx="2">
                  <c:v>0.14173813607775873</c:v>
                </c:pt>
                <c:pt idx="3">
                  <c:v>0.14310206880786375</c:v>
                </c:pt>
                <c:pt idx="4">
                  <c:v>0.14360790586084771</c:v>
                </c:pt>
              </c:numCache>
            </c:numRef>
          </c:val>
          <c:smooth val="0"/>
        </c:ser>
        <c:dLbls>
          <c:showLegendKey val="0"/>
          <c:showVal val="0"/>
          <c:showCatName val="0"/>
          <c:showSerName val="0"/>
          <c:showPercent val="0"/>
          <c:showBubbleSize val="0"/>
        </c:dLbls>
        <c:marker val="1"/>
        <c:smooth val="0"/>
        <c:axId val="272151344"/>
        <c:axId val="272149776"/>
      </c:lineChart>
      <c:catAx>
        <c:axId val="272151344"/>
        <c:scaling>
          <c:orientation val="minMax"/>
        </c:scaling>
        <c:delete val="0"/>
        <c:axPos val="b"/>
        <c:numFmt formatCode="General" sourceLinked="1"/>
        <c:majorTickMark val="out"/>
        <c:minorTickMark val="none"/>
        <c:tickLblPos val="nextTo"/>
        <c:crossAx val="272149776"/>
        <c:crosses val="autoZero"/>
        <c:auto val="1"/>
        <c:lblAlgn val="ctr"/>
        <c:lblOffset val="100"/>
        <c:noMultiLvlLbl val="0"/>
      </c:catAx>
      <c:valAx>
        <c:axId val="272149776"/>
        <c:scaling>
          <c:orientation val="minMax"/>
        </c:scaling>
        <c:delete val="0"/>
        <c:axPos val="l"/>
        <c:majorGridlines/>
        <c:numFmt formatCode="0.0%" sourceLinked="1"/>
        <c:majorTickMark val="out"/>
        <c:minorTickMark val="none"/>
        <c:tickLblPos val="nextTo"/>
        <c:crossAx val="272151344"/>
        <c:crosses val="autoZero"/>
        <c:crossBetween val="between"/>
      </c:valAx>
    </c:plotArea>
    <c:legend>
      <c:legendPos val="r"/>
      <c:layout/>
      <c:overlay val="0"/>
    </c:legend>
    <c:plotVisOnly val="1"/>
    <c:dispBlanksAs val="zero"/>
    <c:showDLblsOverMax val="0"/>
  </c:chart>
  <c:printSettings>
    <c:headerFooter/>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1800" b="1" i="0" u="none" strike="noStrike" baseline="0">
                <a:effectLst/>
              </a:rPr>
              <a:t>Comparison of Enrollment Trends - </a:t>
            </a:r>
            <a:r>
              <a:rPr lang="en-US"/>
              <a:t>Total Special Population </a:t>
            </a:r>
          </a:p>
        </c:rich>
      </c:tx>
      <c:layout/>
      <c:overlay val="0"/>
    </c:title>
    <c:autoTitleDeleted val="0"/>
    <c:plotArea>
      <c:layout>
        <c:manualLayout>
          <c:layoutTarget val="inner"/>
          <c:xMode val="edge"/>
          <c:yMode val="edge"/>
          <c:x val="6.0915155268512787E-2"/>
          <c:y val="0.26688549868766404"/>
          <c:w val="0.62258928308118788"/>
          <c:h val="0.64956594488188979"/>
        </c:manualLayout>
      </c:layout>
      <c:lineChart>
        <c:grouping val="standard"/>
        <c:varyColors val="0"/>
        <c:ser>
          <c:idx val="0"/>
          <c:order val="0"/>
          <c:tx>
            <c:strRef>
              <c:f>'Special Populations'!$B$33:$C$33</c:f>
              <c:strCache>
                <c:ptCount val="2"/>
                <c:pt idx="0">
                  <c:v>Postsecondary POS Cohort</c:v>
                </c:pt>
              </c:strCache>
            </c:strRef>
          </c:tx>
          <c:cat>
            <c:numRef>
              <c:extLst>
                <c:ext xmlns:c15="http://schemas.microsoft.com/office/drawing/2012/chart" uri="{02D57815-91ED-43cb-92C2-25804820EDAC}">
                  <c15:fullRef>
                    <c15:sqref>'Special Populations'!$E$27:$M$27</c15:sqref>
                  </c15:fullRef>
                </c:ext>
              </c:extLst>
              <c:f>'Special Populations'!$E$27:$I$27</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'Special Populations'!$E$33:$M$33</c15:sqref>
                  </c15:fullRef>
                </c:ext>
              </c:extLst>
              <c:f>'Special Populations'!$E$33:$I$33</c:f>
              <c:numCache>
                <c:formatCode>0.0%</c:formatCode>
                <c:ptCount val="5"/>
                <c:pt idx="0">
                  <c:v>0.19618913196894849</c:v>
                </c:pt>
                <c:pt idx="1">
                  <c:v>0.1990119971771348</c:v>
                </c:pt>
                <c:pt idx="2">
                  <c:v>0.20606916019760058</c:v>
                </c:pt>
                <c:pt idx="3">
                  <c:v>0.20042342978122796</c:v>
                </c:pt>
                <c:pt idx="4">
                  <c:v>0.19830628087508823</c:v>
                </c:pt>
              </c:numCache>
            </c:numRef>
          </c:val>
          <c:smooth val="0"/>
        </c:ser>
        <c:ser>
          <c:idx val="1"/>
          <c:order val="1"/>
          <c:tx>
            <c:strRef>
              <c:f>'Special Populations'!$B$34:$C$34</c:f>
              <c:strCache>
                <c:ptCount val="2"/>
                <c:pt idx="0">
                  <c:v>Secondary POS Cohort</c:v>
                </c:pt>
              </c:strCache>
            </c:strRef>
          </c:tx>
          <c:cat>
            <c:numRef>
              <c:extLst>
                <c:ext xmlns:c15="http://schemas.microsoft.com/office/drawing/2012/chart" uri="{02D57815-91ED-43cb-92C2-25804820EDAC}">
                  <c15:fullRef>
                    <c15:sqref>'Special Populations'!$E$27:$M$27</c15:sqref>
                  </c15:fullRef>
                </c:ext>
              </c:extLst>
              <c:f>'Special Populations'!$E$27:$I$27</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'Special Populations'!$E$34:$M$34</c15:sqref>
                  </c15:fullRef>
                </c:ext>
              </c:extLst>
              <c:f>'Special Populations'!$E$34:$I$34</c:f>
              <c:numCache>
                <c:formatCode>0.0%</c:formatCode>
                <c:ptCount val="5"/>
                <c:pt idx="0">
                  <c:v>0.19957277998169057</c:v>
                </c:pt>
                <c:pt idx="1">
                  <c:v>0.19835215135794934</c:v>
                </c:pt>
                <c:pt idx="2">
                  <c:v>0.19896246566981995</c:v>
                </c:pt>
                <c:pt idx="3">
                  <c:v>0.20201403722917302</c:v>
                </c:pt>
                <c:pt idx="4">
                  <c:v>0.20109856576136712</c:v>
                </c:pt>
              </c:numCache>
            </c:numRef>
          </c:val>
          <c:smooth val="0"/>
        </c:ser>
        <c:ser>
          <c:idx val="2"/>
          <c:order val="2"/>
          <c:tx>
            <c:strRef>
              <c:f>'Special Populations'!$B$35:$C$35</c:f>
              <c:strCache>
                <c:ptCount val="2"/>
                <c:pt idx="0">
                  <c:v>Students enrolled in the community college</c:v>
                </c:pt>
              </c:strCache>
            </c:strRef>
          </c:tx>
          <c:cat>
            <c:numRef>
              <c:extLst>
                <c:ext xmlns:c15="http://schemas.microsoft.com/office/drawing/2012/chart" uri="{02D57815-91ED-43cb-92C2-25804820EDAC}">
                  <c15:fullRef>
                    <c15:sqref>'Special Populations'!$E$27:$M$27</c15:sqref>
                  </c15:fullRef>
                </c:ext>
              </c:extLst>
              <c:f>'Special Populations'!$E$27:$I$27</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'Special Populations'!$E$35:$M$35</c15:sqref>
                  </c15:fullRef>
                </c:ext>
              </c:extLst>
              <c:f>'Special Populations'!$E$35:$I$35</c:f>
              <c:numCache>
                <c:formatCode>0.0%</c:formatCode>
                <c:ptCount val="5"/>
                <c:pt idx="0">
                  <c:v>0.20000456631429941</c:v>
                </c:pt>
                <c:pt idx="1">
                  <c:v>0.20009589260028768</c:v>
                </c:pt>
                <c:pt idx="2">
                  <c:v>0.19998173474280234</c:v>
                </c:pt>
                <c:pt idx="3">
                  <c:v>0.20005022945729353</c:v>
                </c:pt>
                <c:pt idx="4">
                  <c:v>0.19986757688531701</c:v>
                </c:pt>
              </c:numCache>
            </c:numRef>
          </c:val>
          <c:smooth val="0"/>
        </c:ser>
        <c:ser>
          <c:idx val="3"/>
          <c:order val="3"/>
          <c:tx>
            <c:strRef>
              <c:f>'Special Populations'!$B$36:$C$36</c:f>
              <c:strCache>
                <c:ptCount val="2"/>
                <c:pt idx="0">
                  <c:v>Students enrolled in district High Schools</c:v>
                </c:pt>
              </c:strCache>
            </c:strRef>
          </c:tx>
          <c:cat>
            <c:numRef>
              <c:extLst>
                <c:ext xmlns:c15="http://schemas.microsoft.com/office/drawing/2012/chart" uri="{02D57815-91ED-43cb-92C2-25804820EDAC}">
                  <c15:fullRef>
                    <c15:sqref>'Special Populations'!$E$27:$M$27</c15:sqref>
                  </c15:fullRef>
                </c:ext>
              </c:extLst>
              <c:f>'Special Populations'!$E$27:$I$27</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'Special Populations'!$E$36:$M$36</c15:sqref>
                  </c15:fullRef>
                </c:ext>
              </c:extLst>
              <c:f>'Special Populations'!$E$36:$I$36</c:f>
              <c:numCache>
                <c:formatCode>0.0%</c:formatCode>
                <c:ptCount val="5"/>
                <c:pt idx="0">
                  <c:v>0.19997713632466418</c:v>
                </c:pt>
                <c:pt idx="1">
                  <c:v>0.19991997713632467</c:v>
                </c:pt>
                <c:pt idx="2">
                  <c:v>0.19994284081166047</c:v>
                </c:pt>
                <c:pt idx="3">
                  <c:v>0.20003429551300372</c:v>
                </c:pt>
                <c:pt idx="4">
                  <c:v>0.20012575021434695</c:v>
                </c:pt>
              </c:numCache>
            </c:numRef>
          </c:val>
          <c:smooth val="0"/>
        </c:ser>
        <c:dLbls>
          <c:showLegendKey val="0"/>
          <c:showVal val="0"/>
          <c:showCatName val="0"/>
          <c:showSerName val="0"/>
          <c:showPercent val="0"/>
          <c:showBubbleSize val="0"/>
        </c:dLbls>
        <c:marker val="1"/>
        <c:smooth val="0"/>
        <c:axId val="272156048"/>
        <c:axId val="272152128"/>
      </c:lineChart>
      <c:catAx>
        <c:axId val="272156048"/>
        <c:scaling>
          <c:orientation val="minMax"/>
        </c:scaling>
        <c:delete val="0"/>
        <c:axPos val="b"/>
        <c:numFmt formatCode="General" sourceLinked="1"/>
        <c:majorTickMark val="out"/>
        <c:minorTickMark val="none"/>
        <c:tickLblPos val="nextTo"/>
        <c:crossAx val="272152128"/>
        <c:crosses val="autoZero"/>
        <c:auto val="1"/>
        <c:lblAlgn val="ctr"/>
        <c:lblOffset val="100"/>
        <c:noMultiLvlLbl val="0"/>
      </c:catAx>
      <c:valAx>
        <c:axId val="272152128"/>
        <c:scaling>
          <c:orientation val="minMax"/>
        </c:scaling>
        <c:delete val="0"/>
        <c:axPos val="l"/>
        <c:majorGridlines/>
        <c:numFmt formatCode="0.0%" sourceLinked="1"/>
        <c:majorTickMark val="out"/>
        <c:minorTickMark val="none"/>
        <c:tickLblPos val="nextTo"/>
        <c:crossAx val="272156048"/>
        <c:crosses val="autoZero"/>
        <c:crossBetween val="between"/>
      </c:valAx>
    </c:plotArea>
    <c:legend>
      <c:legendPos val="r"/>
      <c:layout/>
      <c:overlay val="0"/>
    </c:legend>
    <c:plotVisOnly val="1"/>
    <c:dispBlanksAs val="zero"/>
    <c:showDLblsOverMax val="0"/>
  </c:chart>
  <c:printSettings>
    <c:headerFooter/>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Comparison of Enrollment Trends - Limited English Proficiency</a:t>
            </a:r>
            <a:r>
              <a:rPr lang="en-US" baseline="0"/>
              <a:t> </a:t>
            </a:r>
            <a:r>
              <a:rPr lang="en-US"/>
              <a:t>Students</a:t>
            </a:r>
          </a:p>
        </c:rich>
      </c:tx>
      <c:layout/>
      <c:overlay val="0"/>
    </c:title>
    <c:autoTitleDeleted val="0"/>
    <c:plotArea>
      <c:layout>
        <c:manualLayout>
          <c:layoutTarget val="inner"/>
          <c:xMode val="edge"/>
          <c:yMode val="edge"/>
          <c:x val="6.0915155268512787E-2"/>
          <c:y val="0.26688549868766404"/>
          <c:w val="0.62258928308118788"/>
          <c:h val="0.64956594488188979"/>
        </c:manualLayout>
      </c:layout>
      <c:lineChart>
        <c:grouping val="standard"/>
        <c:varyColors val="0"/>
        <c:ser>
          <c:idx val="0"/>
          <c:order val="0"/>
          <c:tx>
            <c:strRef>
              <c:f>'Special Populations'!$B$60:$C$60</c:f>
              <c:strCache>
                <c:ptCount val="2"/>
                <c:pt idx="0">
                  <c:v>Postsecondary POS Cohort</c:v>
                </c:pt>
              </c:strCache>
            </c:strRef>
          </c:tx>
          <c:cat>
            <c:numRef>
              <c:extLst>
                <c:ext xmlns:c15="http://schemas.microsoft.com/office/drawing/2012/chart" uri="{02D57815-91ED-43cb-92C2-25804820EDAC}">
                  <c15:fullRef>
                    <c15:sqref>'Special Populations'!$E$54:$M$54</c15:sqref>
                  </c15:fullRef>
                </c:ext>
              </c:extLst>
              <c:f>'Special Populations'!$E$54:$I$54</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'Special Populations'!$E$60:$M$60</c15:sqref>
                  </c15:fullRef>
                </c:ext>
              </c:extLst>
              <c:f>'Special Populations'!$E$60:$I$60</c:f>
              <c:numCache>
                <c:formatCode>0.0%</c:formatCode>
                <c:ptCount val="5"/>
                <c:pt idx="0">
                  <c:v>0.19424460431654678</c:v>
                </c:pt>
                <c:pt idx="1">
                  <c:v>0.18085106382978725</c:v>
                </c:pt>
                <c:pt idx="2">
                  <c:v>0.20205479452054795</c:v>
                </c:pt>
                <c:pt idx="3">
                  <c:v>0.19366197183098591</c:v>
                </c:pt>
                <c:pt idx="4">
                  <c:v>0.18861209964412812</c:v>
                </c:pt>
              </c:numCache>
            </c:numRef>
          </c:val>
          <c:smooth val="0"/>
        </c:ser>
        <c:ser>
          <c:idx val="1"/>
          <c:order val="1"/>
          <c:tx>
            <c:strRef>
              <c:f>'Special Populations'!$B$61:$C$61</c:f>
              <c:strCache>
                <c:ptCount val="2"/>
                <c:pt idx="0">
                  <c:v>Secondary POS Cohort</c:v>
                </c:pt>
              </c:strCache>
            </c:strRef>
          </c:tx>
          <c:cat>
            <c:numRef>
              <c:extLst>
                <c:ext xmlns:c15="http://schemas.microsoft.com/office/drawing/2012/chart" uri="{02D57815-91ED-43cb-92C2-25804820EDAC}">
                  <c15:fullRef>
                    <c15:sqref>'Special Populations'!$E$54:$M$54</c15:sqref>
                  </c15:fullRef>
                </c:ext>
              </c:extLst>
              <c:f>'Special Populations'!$E$54:$I$54</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'Special Populations'!$E$61:$M$61</c15:sqref>
                  </c15:fullRef>
                </c:ext>
              </c:extLst>
              <c:f>'Special Populations'!$E$61:$I$61</c:f>
              <c:numCache>
                <c:formatCode>0.0%</c:formatCode>
                <c:ptCount val="5"/>
                <c:pt idx="0">
                  <c:v>0.29663608562691129</c:v>
                </c:pt>
                <c:pt idx="1">
                  <c:v>0.30307692307692308</c:v>
                </c:pt>
                <c:pt idx="2">
                  <c:v>0.30521472392638038</c:v>
                </c:pt>
                <c:pt idx="3">
                  <c:v>0.29607250755287007</c:v>
                </c:pt>
                <c:pt idx="4">
                  <c:v>0.29590288315629742</c:v>
                </c:pt>
              </c:numCache>
            </c:numRef>
          </c:val>
          <c:smooth val="0"/>
        </c:ser>
        <c:ser>
          <c:idx val="2"/>
          <c:order val="2"/>
          <c:tx>
            <c:strRef>
              <c:f>'Special Populations'!$B$62:$C$62</c:f>
              <c:strCache>
                <c:ptCount val="2"/>
                <c:pt idx="0">
                  <c:v>Students enrolled in the community college</c:v>
                </c:pt>
              </c:strCache>
            </c:strRef>
          </c:tx>
          <c:cat>
            <c:numRef>
              <c:extLst>
                <c:ext xmlns:c15="http://schemas.microsoft.com/office/drawing/2012/chart" uri="{02D57815-91ED-43cb-92C2-25804820EDAC}">
                  <c15:fullRef>
                    <c15:sqref>'Special Populations'!$E$54:$M$54</c15:sqref>
                  </c15:fullRef>
                </c:ext>
              </c:extLst>
              <c:f>'Special Populations'!$E$54:$I$54</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'Special Populations'!$E$62:$M$62</c15:sqref>
                  </c15:fullRef>
                </c:ext>
              </c:extLst>
              <c:f>'Special Populations'!$E$62:$I$62</c:f>
              <c:numCache>
                <c:formatCode>0.0%</c:formatCode>
                <c:ptCount val="5"/>
                <c:pt idx="0">
                  <c:v>0.21004566210045661</c:v>
                </c:pt>
                <c:pt idx="1">
                  <c:v>0.21177544500228207</c:v>
                </c:pt>
                <c:pt idx="2">
                  <c:v>0.21280968147048751</c:v>
                </c:pt>
                <c:pt idx="3">
                  <c:v>0.21273681807806438</c:v>
                </c:pt>
                <c:pt idx="4">
                  <c:v>0.21453050034270049</c:v>
                </c:pt>
              </c:numCache>
            </c:numRef>
          </c:val>
          <c:smooth val="0"/>
        </c:ser>
        <c:ser>
          <c:idx val="3"/>
          <c:order val="3"/>
          <c:tx>
            <c:strRef>
              <c:f>'Special Populations'!$B$63:$C$63</c:f>
              <c:strCache>
                <c:ptCount val="2"/>
                <c:pt idx="0">
                  <c:v>Students enrolled in district High Schools</c:v>
                </c:pt>
              </c:strCache>
            </c:strRef>
          </c:tx>
          <c:cat>
            <c:numRef>
              <c:extLst>
                <c:ext xmlns:c15="http://schemas.microsoft.com/office/drawing/2012/chart" uri="{02D57815-91ED-43cb-92C2-25804820EDAC}">
                  <c15:fullRef>
                    <c15:sqref>'Special Populations'!$E$54:$M$54</c15:sqref>
                  </c15:fullRef>
                </c:ext>
              </c:extLst>
              <c:f>'Special Populations'!$E$54:$I$54</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'Special Populations'!$E$63:$M$63</c15:sqref>
                  </c15:fullRef>
                </c:ext>
              </c:extLst>
              <c:f>'Special Populations'!$E$63:$I$63</c:f>
              <c:numCache>
                <c:formatCode>0.0%</c:formatCode>
                <c:ptCount val="5"/>
                <c:pt idx="0">
                  <c:v>0.2141427999771337</c:v>
                </c:pt>
                <c:pt idx="1">
                  <c:v>0.21466148215919487</c:v>
                </c:pt>
                <c:pt idx="2">
                  <c:v>0.22178387650085762</c:v>
                </c:pt>
                <c:pt idx="3">
                  <c:v>0.22293976454451939</c:v>
                </c:pt>
                <c:pt idx="4">
                  <c:v>0.22015309036901634</c:v>
                </c:pt>
              </c:numCache>
            </c:numRef>
          </c:val>
          <c:smooth val="0"/>
        </c:ser>
        <c:dLbls>
          <c:showLegendKey val="0"/>
          <c:showVal val="0"/>
          <c:showCatName val="0"/>
          <c:showSerName val="0"/>
          <c:showPercent val="0"/>
          <c:showBubbleSize val="0"/>
        </c:dLbls>
        <c:marker val="1"/>
        <c:smooth val="0"/>
        <c:axId val="272153696"/>
        <c:axId val="272157224"/>
      </c:lineChart>
      <c:catAx>
        <c:axId val="272153696"/>
        <c:scaling>
          <c:orientation val="minMax"/>
        </c:scaling>
        <c:delete val="0"/>
        <c:axPos val="b"/>
        <c:numFmt formatCode="General" sourceLinked="1"/>
        <c:majorTickMark val="out"/>
        <c:minorTickMark val="none"/>
        <c:tickLblPos val="nextTo"/>
        <c:crossAx val="272157224"/>
        <c:crosses val="autoZero"/>
        <c:auto val="1"/>
        <c:lblAlgn val="ctr"/>
        <c:lblOffset val="100"/>
        <c:noMultiLvlLbl val="0"/>
      </c:catAx>
      <c:valAx>
        <c:axId val="272157224"/>
        <c:scaling>
          <c:orientation val="minMax"/>
        </c:scaling>
        <c:delete val="0"/>
        <c:axPos val="l"/>
        <c:majorGridlines/>
        <c:numFmt formatCode="0.0%" sourceLinked="1"/>
        <c:majorTickMark val="out"/>
        <c:minorTickMark val="none"/>
        <c:tickLblPos val="nextTo"/>
        <c:crossAx val="272153696"/>
        <c:crosses val="autoZero"/>
        <c:crossBetween val="between"/>
      </c:valAx>
    </c:plotArea>
    <c:legend>
      <c:legendPos val="r"/>
      <c:layout/>
      <c:overlay val="0"/>
    </c:legend>
    <c:plotVisOnly val="1"/>
    <c:dispBlanksAs val="zero"/>
    <c:showDLblsOverMax val="0"/>
  </c:chart>
  <c:printSettings>
    <c:headerFooter/>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Comparison of Enrollment Trends - Single Parents</a:t>
            </a:r>
          </a:p>
        </c:rich>
      </c:tx>
      <c:overlay val="0"/>
    </c:title>
    <c:autoTitleDeleted val="0"/>
    <c:plotArea>
      <c:layout>
        <c:manualLayout>
          <c:layoutTarget val="inner"/>
          <c:xMode val="edge"/>
          <c:yMode val="edge"/>
          <c:x val="6.0915155268512787E-2"/>
          <c:y val="0.26688549868766404"/>
          <c:w val="0.62258928308118788"/>
          <c:h val="0.64956594488188979"/>
        </c:manualLayout>
      </c:layout>
      <c:lineChart>
        <c:grouping val="standard"/>
        <c:varyColors val="0"/>
        <c:ser>
          <c:idx val="0"/>
          <c:order val="0"/>
          <c:tx>
            <c:strRef>
              <c:f>'Special Populations'!$B$84:$C$84</c:f>
              <c:strCache>
                <c:ptCount val="2"/>
                <c:pt idx="0">
                  <c:v>Postsecondary POS Cohort</c:v>
                </c:pt>
              </c:strCache>
            </c:strRef>
          </c:tx>
          <c:cat>
            <c:numRef>
              <c:f>'Special Populations'!$E$78:$M$78</c:f>
              <c:numCache>
                <c:formatCode>General</c:formatCode>
                <c:ptCount val="9"/>
                <c:pt idx="0">
                  <c:v>2009</c:v>
                </c:pt>
                <c:pt idx="1">
                  <c:v>2010</c:v>
                </c:pt>
                <c:pt idx="2">
                  <c:v>2011</c:v>
                </c:pt>
                <c:pt idx="3">
                  <c:v>2012</c:v>
                </c:pt>
                <c:pt idx="4">
                  <c:v>2013</c:v>
                </c:pt>
              </c:numCache>
            </c:numRef>
          </c:cat>
          <c:val>
            <c:numRef>
              <c:f>'Special Populations'!$E$84:$M$84</c:f>
              <c:numCache>
                <c:formatCode>0.0%</c:formatCode>
                <c:ptCount val="9"/>
                <c:pt idx="0">
                  <c:v>0.32014388489208634</c:v>
                </c:pt>
                <c:pt idx="1">
                  <c:v>0.31914893617021278</c:v>
                </c:pt>
                <c:pt idx="2">
                  <c:v>0.32191780821917809</c:v>
                </c:pt>
                <c:pt idx="3">
                  <c:v>0.323943661971831</c:v>
                </c:pt>
                <c:pt idx="4">
                  <c:v>0.33807829181494664</c:v>
                </c:pt>
              </c:numCache>
            </c:numRef>
          </c:val>
          <c:smooth val="0"/>
        </c:ser>
        <c:ser>
          <c:idx val="1"/>
          <c:order val="1"/>
          <c:tx>
            <c:strRef>
              <c:f>'Special Populations'!$B$85:$C$85</c:f>
              <c:strCache>
                <c:ptCount val="2"/>
                <c:pt idx="0">
                  <c:v>Secondary POS Cohort</c:v>
                </c:pt>
              </c:strCache>
            </c:strRef>
          </c:tx>
          <c:cat>
            <c:numRef>
              <c:f>'Special Populations'!$E$78:$M$78</c:f>
              <c:numCache>
                <c:formatCode>General</c:formatCode>
                <c:ptCount val="9"/>
                <c:pt idx="0">
                  <c:v>2009</c:v>
                </c:pt>
                <c:pt idx="1">
                  <c:v>2010</c:v>
                </c:pt>
                <c:pt idx="2">
                  <c:v>2011</c:v>
                </c:pt>
                <c:pt idx="3">
                  <c:v>2012</c:v>
                </c:pt>
                <c:pt idx="4">
                  <c:v>2013</c:v>
                </c:pt>
              </c:numCache>
            </c:numRef>
          </c:cat>
          <c:val>
            <c:numRef>
              <c:f>'Special Populations'!$E$85:$M$85</c:f>
              <c:numCache>
                <c:formatCode>0.0%</c:formatCode>
                <c:ptCount val="9"/>
                <c:pt idx="0">
                  <c:v>3.2110091743119268E-2</c:v>
                </c:pt>
                <c:pt idx="1">
                  <c:v>3.8461538461538464E-2</c:v>
                </c:pt>
                <c:pt idx="2">
                  <c:v>3.3742331288343558E-2</c:v>
                </c:pt>
                <c:pt idx="3">
                  <c:v>2.8700906344410877E-2</c:v>
                </c:pt>
                <c:pt idx="4">
                  <c:v>3.0349013657056147E-2</c:v>
                </c:pt>
              </c:numCache>
            </c:numRef>
          </c:val>
          <c:smooth val="0"/>
        </c:ser>
        <c:ser>
          <c:idx val="2"/>
          <c:order val="2"/>
          <c:tx>
            <c:strRef>
              <c:f>'Special Populations'!$B$86:$C$86</c:f>
              <c:strCache>
                <c:ptCount val="2"/>
                <c:pt idx="0">
                  <c:v>Students enrolled in the community college</c:v>
                </c:pt>
              </c:strCache>
            </c:strRef>
          </c:tx>
          <c:cat>
            <c:numRef>
              <c:f>'Special Populations'!$E$78:$M$78</c:f>
              <c:numCache>
                <c:formatCode>General</c:formatCode>
                <c:ptCount val="9"/>
                <c:pt idx="0">
                  <c:v>2009</c:v>
                </c:pt>
                <c:pt idx="1">
                  <c:v>2010</c:v>
                </c:pt>
                <c:pt idx="2">
                  <c:v>2011</c:v>
                </c:pt>
                <c:pt idx="3">
                  <c:v>2012</c:v>
                </c:pt>
                <c:pt idx="4">
                  <c:v>2013</c:v>
                </c:pt>
              </c:numCache>
            </c:numRef>
          </c:cat>
          <c:val>
            <c:numRef>
              <c:f>'Special Populations'!$E$86:$M$86</c:f>
              <c:numCache>
                <c:formatCode>0.0%</c:formatCode>
                <c:ptCount val="9"/>
                <c:pt idx="0">
                  <c:v>0.2509132420091324</c:v>
                </c:pt>
                <c:pt idx="1">
                  <c:v>0.25490643541761754</c:v>
                </c:pt>
                <c:pt idx="2">
                  <c:v>0.25642196597785133</c:v>
                </c:pt>
                <c:pt idx="3">
                  <c:v>0.2595297877196987</c:v>
                </c:pt>
                <c:pt idx="4">
                  <c:v>0.26250856751199453</c:v>
                </c:pt>
              </c:numCache>
            </c:numRef>
          </c:val>
          <c:smooth val="0"/>
        </c:ser>
        <c:ser>
          <c:idx val="3"/>
          <c:order val="3"/>
          <c:tx>
            <c:strRef>
              <c:f>'Special Populations'!$B$87:$C$87</c:f>
              <c:strCache>
                <c:ptCount val="2"/>
                <c:pt idx="0">
                  <c:v>Students enrolled in district High Schools</c:v>
                </c:pt>
              </c:strCache>
            </c:strRef>
          </c:tx>
          <c:cat>
            <c:numRef>
              <c:f>'Special Populations'!$E$78:$M$78</c:f>
              <c:numCache>
                <c:formatCode>General</c:formatCode>
                <c:ptCount val="9"/>
                <c:pt idx="0">
                  <c:v>2009</c:v>
                </c:pt>
                <c:pt idx="1">
                  <c:v>2010</c:v>
                </c:pt>
                <c:pt idx="2">
                  <c:v>2011</c:v>
                </c:pt>
                <c:pt idx="3">
                  <c:v>2012</c:v>
                </c:pt>
                <c:pt idx="4">
                  <c:v>2013</c:v>
                </c:pt>
              </c:numCache>
            </c:numRef>
          </c:cat>
          <c:val>
            <c:numRef>
              <c:f>'Special Populations'!$E$87:$M$87</c:f>
              <c:numCache>
                <c:formatCode>0.0%</c:formatCode>
                <c:ptCount val="9"/>
                <c:pt idx="0">
                  <c:v>9.4552106556908475E-2</c:v>
                </c:pt>
                <c:pt idx="1">
                  <c:v>9.5265324794144554E-2</c:v>
                </c:pt>
                <c:pt idx="2">
                  <c:v>0.10085763293310464</c:v>
                </c:pt>
                <c:pt idx="3">
                  <c:v>0.10064007315121729</c:v>
                </c:pt>
                <c:pt idx="4">
                  <c:v>0.10287901290985947</c:v>
                </c:pt>
              </c:numCache>
            </c:numRef>
          </c:val>
          <c:smooth val="0"/>
        </c:ser>
        <c:dLbls>
          <c:showLegendKey val="0"/>
          <c:showVal val="0"/>
          <c:showCatName val="0"/>
          <c:showSerName val="0"/>
          <c:showPercent val="0"/>
          <c:showBubbleSize val="0"/>
        </c:dLbls>
        <c:marker val="1"/>
        <c:smooth val="0"/>
        <c:axId val="272152912"/>
        <c:axId val="272153304"/>
      </c:lineChart>
      <c:catAx>
        <c:axId val="272152912"/>
        <c:scaling>
          <c:orientation val="minMax"/>
        </c:scaling>
        <c:delete val="0"/>
        <c:axPos val="b"/>
        <c:numFmt formatCode="General" sourceLinked="1"/>
        <c:majorTickMark val="out"/>
        <c:minorTickMark val="none"/>
        <c:tickLblPos val="nextTo"/>
        <c:crossAx val="272153304"/>
        <c:crosses val="autoZero"/>
        <c:auto val="1"/>
        <c:lblAlgn val="ctr"/>
        <c:lblOffset val="100"/>
        <c:noMultiLvlLbl val="0"/>
      </c:catAx>
      <c:valAx>
        <c:axId val="272153304"/>
        <c:scaling>
          <c:orientation val="minMax"/>
        </c:scaling>
        <c:delete val="0"/>
        <c:axPos val="l"/>
        <c:majorGridlines/>
        <c:numFmt formatCode="0.0%" sourceLinked="1"/>
        <c:majorTickMark val="out"/>
        <c:minorTickMark val="none"/>
        <c:tickLblPos val="nextTo"/>
        <c:crossAx val="272152912"/>
        <c:crosses val="autoZero"/>
        <c:crossBetween val="between"/>
      </c:valAx>
    </c:plotArea>
    <c:legend>
      <c:legendPos val="r"/>
      <c:overlay val="0"/>
    </c:legend>
    <c:plotVisOnly val="1"/>
    <c:dispBlanksAs val="zero"/>
    <c:showDLblsOverMax val="0"/>
  </c:chart>
  <c:printSettings>
    <c:headerFooter/>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Comparison of Enrollment Trends - Displaced Homemakers</a:t>
            </a:r>
          </a:p>
        </c:rich>
      </c:tx>
      <c:overlay val="0"/>
    </c:title>
    <c:autoTitleDeleted val="0"/>
    <c:plotArea>
      <c:layout>
        <c:manualLayout>
          <c:layoutTarget val="inner"/>
          <c:xMode val="edge"/>
          <c:yMode val="edge"/>
          <c:x val="6.0915155268512787E-2"/>
          <c:y val="0.26688549868766404"/>
          <c:w val="0.62258928308118788"/>
          <c:h val="0.64956594488188979"/>
        </c:manualLayout>
      </c:layout>
      <c:lineChart>
        <c:grouping val="standard"/>
        <c:varyColors val="0"/>
        <c:ser>
          <c:idx val="0"/>
          <c:order val="0"/>
          <c:tx>
            <c:strRef>
              <c:f>'Special Populations'!$B$95:$C$95</c:f>
              <c:strCache>
                <c:ptCount val="2"/>
                <c:pt idx="0">
                  <c:v>Postsecondary POS Cohort</c:v>
                </c:pt>
              </c:strCache>
            </c:strRef>
          </c:tx>
          <c:cat>
            <c:numRef>
              <c:f>'Special Populations'!$E$89:$M$89</c:f>
              <c:numCache>
                <c:formatCode>General</c:formatCode>
                <c:ptCount val="9"/>
                <c:pt idx="0">
                  <c:v>2009</c:v>
                </c:pt>
                <c:pt idx="1">
                  <c:v>2010</c:v>
                </c:pt>
                <c:pt idx="2">
                  <c:v>2011</c:v>
                </c:pt>
                <c:pt idx="3">
                  <c:v>2012</c:v>
                </c:pt>
                <c:pt idx="4">
                  <c:v>2013</c:v>
                </c:pt>
              </c:numCache>
            </c:numRef>
          </c:cat>
          <c:val>
            <c:numRef>
              <c:f>'Special Populations'!$E$95:$M$95</c:f>
              <c:numCache>
                <c:formatCode>0.0%</c:formatCode>
                <c:ptCount val="9"/>
                <c:pt idx="0">
                  <c:v>0.1366906474820144</c:v>
                </c:pt>
                <c:pt idx="1">
                  <c:v>0.12411347517730496</c:v>
                </c:pt>
                <c:pt idx="2">
                  <c:v>0.13013698630136986</c:v>
                </c:pt>
                <c:pt idx="3">
                  <c:v>0.14084507042253522</c:v>
                </c:pt>
                <c:pt idx="4">
                  <c:v>0.13167259786476868</c:v>
                </c:pt>
              </c:numCache>
            </c:numRef>
          </c:val>
          <c:smooth val="0"/>
        </c:ser>
        <c:ser>
          <c:idx val="1"/>
          <c:order val="1"/>
          <c:tx>
            <c:strRef>
              <c:f>'Special Populations'!$B$96:$C$96</c:f>
              <c:strCache>
                <c:ptCount val="2"/>
                <c:pt idx="0">
                  <c:v>Secondary POS Cohort</c:v>
                </c:pt>
              </c:strCache>
            </c:strRef>
          </c:tx>
          <c:cat>
            <c:numRef>
              <c:f>'Special Populations'!$E$89:$M$89</c:f>
              <c:numCache>
                <c:formatCode>General</c:formatCode>
                <c:ptCount val="9"/>
                <c:pt idx="0">
                  <c:v>2009</c:v>
                </c:pt>
                <c:pt idx="1">
                  <c:v>2010</c:v>
                </c:pt>
                <c:pt idx="2">
                  <c:v>2011</c:v>
                </c:pt>
                <c:pt idx="3">
                  <c:v>2012</c:v>
                </c:pt>
                <c:pt idx="4">
                  <c:v>2013</c:v>
                </c:pt>
              </c:numCache>
            </c:numRef>
          </c:cat>
          <c:val>
            <c:numRef>
              <c:f>'Special Populations'!$E$96:$M$96</c:f>
              <c:numCache>
                <c:formatCode>0.0%</c:formatCode>
                <c:ptCount val="9"/>
                <c:pt idx="0">
                  <c:v>7.6452599388379203E-3</c:v>
                </c:pt>
                <c:pt idx="1">
                  <c:v>9.2307692307692316E-3</c:v>
                </c:pt>
                <c:pt idx="2">
                  <c:v>1.0736196319018405E-2</c:v>
                </c:pt>
                <c:pt idx="3">
                  <c:v>1.3595166163141994E-2</c:v>
                </c:pt>
                <c:pt idx="4">
                  <c:v>1.0622154779969651E-2</c:v>
                </c:pt>
              </c:numCache>
            </c:numRef>
          </c:val>
          <c:smooth val="0"/>
        </c:ser>
        <c:ser>
          <c:idx val="2"/>
          <c:order val="2"/>
          <c:tx>
            <c:strRef>
              <c:f>'Special Populations'!$B$97:$C$97</c:f>
              <c:strCache>
                <c:ptCount val="2"/>
                <c:pt idx="0">
                  <c:v>Students enrolled in the community college</c:v>
                </c:pt>
              </c:strCache>
            </c:strRef>
          </c:tx>
          <c:cat>
            <c:numRef>
              <c:f>'Special Populations'!$E$89:$M$89</c:f>
              <c:numCache>
                <c:formatCode>General</c:formatCode>
                <c:ptCount val="9"/>
                <c:pt idx="0">
                  <c:v>2009</c:v>
                </c:pt>
                <c:pt idx="1">
                  <c:v>2010</c:v>
                </c:pt>
                <c:pt idx="2">
                  <c:v>2011</c:v>
                </c:pt>
                <c:pt idx="3">
                  <c:v>2012</c:v>
                </c:pt>
                <c:pt idx="4">
                  <c:v>2013</c:v>
                </c:pt>
              </c:numCache>
            </c:numRef>
          </c:cat>
          <c:val>
            <c:numRef>
              <c:f>'Special Populations'!$E$97:$M$97</c:f>
              <c:numCache>
                <c:formatCode>0.0%</c:formatCode>
                <c:ptCount val="9"/>
                <c:pt idx="0">
                  <c:v>0.10445205479452055</c:v>
                </c:pt>
                <c:pt idx="1">
                  <c:v>0.10383386581469649</c:v>
                </c:pt>
                <c:pt idx="2">
                  <c:v>0.10423564333828063</c:v>
                </c:pt>
                <c:pt idx="3">
                  <c:v>0.10317279160009131</c:v>
                </c:pt>
                <c:pt idx="4">
                  <c:v>0.10281014393420151</c:v>
                </c:pt>
              </c:numCache>
            </c:numRef>
          </c:val>
          <c:smooth val="0"/>
        </c:ser>
        <c:ser>
          <c:idx val="3"/>
          <c:order val="3"/>
          <c:tx>
            <c:strRef>
              <c:f>'Special Populations'!$B$98:$C$98</c:f>
              <c:strCache>
                <c:ptCount val="2"/>
                <c:pt idx="0">
                  <c:v>Students enrolled in district High Schools</c:v>
                </c:pt>
              </c:strCache>
            </c:strRef>
          </c:tx>
          <c:cat>
            <c:numRef>
              <c:f>'Special Populations'!$E$89:$M$89</c:f>
              <c:numCache>
                <c:formatCode>General</c:formatCode>
                <c:ptCount val="9"/>
                <c:pt idx="0">
                  <c:v>2009</c:v>
                </c:pt>
                <c:pt idx="1">
                  <c:v>2010</c:v>
                </c:pt>
                <c:pt idx="2">
                  <c:v>2011</c:v>
                </c:pt>
                <c:pt idx="3">
                  <c:v>2012</c:v>
                </c:pt>
                <c:pt idx="4">
                  <c:v>2013</c:v>
                </c:pt>
              </c:numCache>
            </c:numRef>
          </c:cat>
          <c:val>
            <c:numRef>
              <c:f>'Special Populations'!$E$98:$M$98</c:f>
              <c:numCache>
                <c:formatCode>0.0%</c:formatCode>
                <c:ptCount val="9"/>
                <c:pt idx="0">
                  <c:v>5.7165723432230032E-4</c:v>
                </c:pt>
                <c:pt idx="1">
                  <c:v>7.4336688014638608E-4</c:v>
                </c:pt>
                <c:pt idx="2">
                  <c:v>8.576329331046312E-4</c:v>
                </c:pt>
                <c:pt idx="3">
                  <c:v>1.1429877700308607E-3</c:v>
                </c:pt>
                <c:pt idx="4">
                  <c:v>1.1995887124414486E-3</c:v>
                </c:pt>
              </c:numCache>
            </c:numRef>
          </c:val>
          <c:smooth val="0"/>
        </c:ser>
        <c:dLbls>
          <c:showLegendKey val="0"/>
          <c:showVal val="0"/>
          <c:showCatName val="0"/>
          <c:showSerName val="0"/>
          <c:showPercent val="0"/>
          <c:showBubbleSize val="0"/>
        </c:dLbls>
        <c:marker val="1"/>
        <c:smooth val="0"/>
        <c:axId val="272154480"/>
        <c:axId val="272154872"/>
      </c:lineChart>
      <c:catAx>
        <c:axId val="272154480"/>
        <c:scaling>
          <c:orientation val="minMax"/>
        </c:scaling>
        <c:delete val="0"/>
        <c:axPos val="b"/>
        <c:numFmt formatCode="General" sourceLinked="1"/>
        <c:majorTickMark val="out"/>
        <c:minorTickMark val="none"/>
        <c:tickLblPos val="nextTo"/>
        <c:crossAx val="272154872"/>
        <c:crosses val="autoZero"/>
        <c:auto val="1"/>
        <c:lblAlgn val="ctr"/>
        <c:lblOffset val="100"/>
        <c:noMultiLvlLbl val="0"/>
      </c:catAx>
      <c:valAx>
        <c:axId val="272154872"/>
        <c:scaling>
          <c:orientation val="minMax"/>
        </c:scaling>
        <c:delete val="0"/>
        <c:axPos val="l"/>
        <c:majorGridlines/>
        <c:numFmt formatCode="0.0%" sourceLinked="1"/>
        <c:majorTickMark val="out"/>
        <c:minorTickMark val="none"/>
        <c:tickLblPos val="nextTo"/>
        <c:crossAx val="272154480"/>
        <c:crosses val="autoZero"/>
        <c:crossBetween val="between"/>
      </c:valAx>
    </c:plotArea>
    <c:legend>
      <c:legendPos val="r"/>
      <c:overlay val="0"/>
    </c:legend>
    <c:plotVisOnly val="1"/>
    <c:dispBlanksAs val="zero"/>
    <c:showDLblsOverMax val="0"/>
  </c:chart>
  <c:printSettings>
    <c:headerFooter/>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Comparison of Enrollment Trends - Nontraditional</a:t>
            </a:r>
            <a:r>
              <a:rPr lang="en-US" baseline="0"/>
              <a:t> Students</a:t>
            </a:r>
            <a:endParaRPr lang="en-US"/>
          </a:p>
        </c:rich>
      </c:tx>
      <c:overlay val="0"/>
    </c:title>
    <c:autoTitleDeleted val="0"/>
    <c:plotArea>
      <c:layout>
        <c:manualLayout>
          <c:layoutTarget val="inner"/>
          <c:xMode val="edge"/>
          <c:yMode val="edge"/>
          <c:x val="6.0915155268512787E-2"/>
          <c:y val="0.26688549868766404"/>
          <c:w val="0.62258928308118788"/>
          <c:h val="0.64956594488188979"/>
        </c:manualLayout>
      </c:layout>
      <c:lineChart>
        <c:grouping val="standard"/>
        <c:varyColors val="0"/>
        <c:ser>
          <c:idx val="0"/>
          <c:order val="0"/>
          <c:tx>
            <c:strRef>
              <c:f>'Special Populations'!$B$109:$C$109</c:f>
              <c:strCache>
                <c:ptCount val="2"/>
                <c:pt idx="0">
                  <c:v>Postsecondary POS Cohort</c:v>
                </c:pt>
              </c:strCache>
            </c:strRef>
          </c:tx>
          <c:cat>
            <c:numRef>
              <c:f>'Special Populations'!$E$103:$M$103</c:f>
              <c:numCache>
                <c:formatCode>General</c:formatCode>
                <c:ptCount val="9"/>
                <c:pt idx="0">
                  <c:v>2009</c:v>
                </c:pt>
                <c:pt idx="1">
                  <c:v>2010</c:v>
                </c:pt>
                <c:pt idx="2">
                  <c:v>2011</c:v>
                </c:pt>
                <c:pt idx="3">
                  <c:v>2012</c:v>
                </c:pt>
                <c:pt idx="4">
                  <c:v>2013</c:v>
                </c:pt>
              </c:numCache>
            </c:numRef>
          </c:cat>
          <c:val>
            <c:numRef>
              <c:f>'Special Populations'!$E$109:$M$109</c:f>
              <c:numCache>
                <c:formatCode>0.0%</c:formatCode>
                <c:ptCount val="9"/>
                <c:pt idx="0">
                  <c:v>0.26978417266187049</c:v>
                </c:pt>
                <c:pt idx="1">
                  <c:v>0.28723404255319152</c:v>
                </c:pt>
                <c:pt idx="2">
                  <c:v>0.27054794520547948</c:v>
                </c:pt>
                <c:pt idx="3">
                  <c:v>0.26056338028169013</c:v>
                </c:pt>
                <c:pt idx="4">
                  <c:v>0.27046263345195731</c:v>
                </c:pt>
              </c:numCache>
            </c:numRef>
          </c:val>
          <c:smooth val="0"/>
        </c:ser>
        <c:ser>
          <c:idx val="1"/>
          <c:order val="1"/>
          <c:tx>
            <c:strRef>
              <c:f>'Special Populations'!$B$110:$C$110</c:f>
              <c:strCache>
                <c:ptCount val="2"/>
                <c:pt idx="0">
                  <c:v>Secondary POS Cohort</c:v>
                </c:pt>
              </c:strCache>
            </c:strRef>
          </c:tx>
          <c:cat>
            <c:numRef>
              <c:f>'Special Populations'!$E$103:$M$103</c:f>
              <c:numCache>
                <c:formatCode>General</c:formatCode>
                <c:ptCount val="9"/>
                <c:pt idx="0">
                  <c:v>2009</c:v>
                </c:pt>
                <c:pt idx="1">
                  <c:v>2010</c:v>
                </c:pt>
                <c:pt idx="2">
                  <c:v>2011</c:v>
                </c:pt>
                <c:pt idx="3">
                  <c:v>2012</c:v>
                </c:pt>
                <c:pt idx="4">
                  <c:v>2013</c:v>
                </c:pt>
              </c:numCache>
            </c:numRef>
          </c:cat>
          <c:val>
            <c:numRef>
              <c:f>'Special Populations'!$E$110:$M$110</c:f>
              <c:numCache>
                <c:formatCode>0.0%</c:formatCode>
                <c:ptCount val="9"/>
                <c:pt idx="0">
                  <c:v>7.6452599388379203E-3</c:v>
                </c:pt>
                <c:pt idx="1">
                  <c:v>6.1538461538461538E-3</c:v>
                </c:pt>
                <c:pt idx="2">
                  <c:v>7.6687116564417178E-3</c:v>
                </c:pt>
                <c:pt idx="3">
                  <c:v>9.0634441087613302E-3</c:v>
                </c:pt>
                <c:pt idx="4">
                  <c:v>9.104704097116844E-3</c:v>
                </c:pt>
              </c:numCache>
            </c:numRef>
          </c:val>
          <c:smooth val="0"/>
        </c:ser>
        <c:ser>
          <c:idx val="2"/>
          <c:order val="2"/>
          <c:tx>
            <c:strRef>
              <c:f>'Special Populations'!$B$111:$C$111</c:f>
              <c:strCache>
                <c:ptCount val="2"/>
                <c:pt idx="0">
                  <c:v>Students enrolled in the community college</c:v>
                </c:pt>
              </c:strCache>
            </c:strRef>
          </c:tx>
          <c:cat>
            <c:numRef>
              <c:f>'Special Populations'!$E$103:$M$103</c:f>
              <c:numCache>
                <c:formatCode>General</c:formatCode>
                <c:ptCount val="9"/>
                <c:pt idx="0">
                  <c:v>2009</c:v>
                </c:pt>
                <c:pt idx="1">
                  <c:v>2010</c:v>
                </c:pt>
                <c:pt idx="2">
                  <c:v>2011</c:v>
                </c:pt>
                <c:pt idx="3">
                  <c:v>2012</c:v>
                </c:pt>
                <c:pt idx="4">
                  <c:v>2013</c:v>
                </c:pt>
              </c:numCache>
            </c:numRef>
          </c:cat>
          <c:val>
            <c:numRef>
              <c:f>'Special Populations'!$E$111:$M$111</c:f>
              <c:numCache>
                <c:formatCode>0.0%</c:formatCode>
                <c:ptCount val="9"/>
                <c:pt idx="0">
                  <c:v>4.6118721461187215E-2</c:v>
                </c:pt>
                <c:pt idx="1">
                  <c:v>4.5755362848014604E-2</c:v>
                </c:pt>
                <c:pt idx="2">
                  <c:v>4.6580659892681814E-2</c:v>
                </c:pt>
                <c:pt idx="3">
                  <c:v>4.7135357224377998E-2</c:v>
                </c:pt>
                <c:pt idx="4">
                  <c:v>4.6264564770390676E-2</c:v>
                </c:pt>
              </c:numCache>
            </c:numRef>
          </c:val>
          <c:smooth val="0"/>
        </c:ser>
        <c:ser>
          <c:idx val="3"/>
          <c:order val="3"/>
          <c:tx>
            <c:strRef>
              <c:f>'Special Populations'!$B$112:$C$112</c:f>
              <c:strCache>
                <c:ptCount val="2"/>
                <c:pt idx="0">
                  <c:v>Students enrolled in district High Schools</c:v>
                </c:pt>
              </c:strCache>
            </c:strRef>
          </c:tx>
          <c:cat>
            <c:numRef>
              <c:f>'Special Populations'!$E$103:$M$103</c:f>
              <c:numCache>
                <c:formatCode>General</c:formatCode>
                <c:ptCount val="9"/>
                <c:pt idx="0">
                  <c:v>2009</c:v>
                </c:pt>
                <c:pt idx="1">
                  <c:v>2010</c:v>
                </c:pt>
                <c:pt idx="2">
                  <c:v>2011</c:v>
                </c:pt>
                <c:pt idx="3">
                  <c:v>2012</c:v>
                </c:pt>
                <c:pt idx="4">
                  <c:v>2013</c:v>
                </c:pt>
              </c:numCache>
            </c:numRef>
          </c:cat>
          <c:val>
            <c:numRef>
              <c:f>'Special Populations'!$E$112:$M$112</c:f>
              <c:numCache>
                <c:formatCode>0.0%</c:formatCode>
                <c:ptCount val="9"/>
                <c:pt idx="0">
                  <c:v>5.7165723432230035E-3</c:v>
                </c:pt>
                <c:pt idx="1">
                  <c:v>5.4322964318389757E-3</c:v>
                </c:pt>
                <c:pt idx="2">
                  <c:v>5.6032018296169241E-3</c:v>
                </c:pt>
                <c:pt idx="3">
                  <c:v>4.4576523031203564E-3</c:v>
                </c:pt>
                <c:pt idx="4">
                  <c:v>4.8554781217868158E-3</c:v>
                </c:pt>
              </c:numCache>
            </c:numRef>
          </c:val>
          <c:smooth val="0"/>
        </c:ser>
        <c:dLbls>
          <c:showLegendKey val="0"/>
          <c:showVal val="0"/>
          <c:showCatName val="0"/>
          <c:showSerName val="0"/>
          <c:showPercent val="0"/>
          <c:showBubbleSize val="0"/>
        </c:dLbls>
        <c:marker val="1"/>
        <c:smooth val="0"/>
        <c:axId val="275160080"/>
        <c:axId val="275157336"/>
      </c:lineChart>
      <c:catAx>
        <c:axId val="275160080"/>
        <c:scaling>
          <c:orientation val="minMax"/>
        </c:scaling>
        <c:delete val="0"/>
        <c:axPos val="b"/>
        <c:numFmt formatCode="General" sourceLinked="1"/>
        <c:majorTickMark val="out"/>
        <c:minorTickMark val="none"/>
        <c:tickLblPos val="nextTo"/>
        <c:crossAx val="275157336"/>
        <c:crosses val="autoZero"/>
        <c:auto val="1"/>
        <c:lblAlgn val="ctr"/>
        <c:lblOffset val="100"/>
        <c:noMultiLvlLbl val="0"/>
      </c:catAx>
      <c:valAx>
        <c:axId val="275157336"/>
        <c:scaling>
          <c:orientation val="minMax"/>
        </c:scaling>
        <c:delete val="0"/>
        <c:axPos val="l"/>
        <c:majorGridlines/>
        <c:numFmt formatCode="0.0%" sourceLinked="1"/>
        <c:majorTickMark val="out"/>
        <c:minorTickMark val="none"/>
        <c:tickLblPos val="nextTo"/>
        <c:crossAx val="275160080"/>
        <c:crosses val="autoZero"/>
        <c:crossBetween val="between"/>
      </c:valAx>
    </c:plotArea>
    <c:legend>
      <c:legendPos val="r"/>
      <c:overlay val="0"/>
    </c:legend>
    <c:plotVisOnly val="1"/>
    <c:dispBlanksAs val="zero"/>
    <c:showDLblsOverMax val="0"/>
  </c:chart>
  <c:printSettings>
    <c:headerFooter/>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Comparison of Enrollment Trends - Economically Disadvantaged Students</a:t>
            </a:r>
          </a:p>
        </c:rich>
      </c:tx>
      <c:layout>
        <c:manualLayout>
          <c:xMode val="edge"/>
          <c:yMode val="edge"/>
          <c:x val="0.10047826086956521"/>
          <c:y val="1.8957345971563982E-2"/>
        </c:manualLayout>
      </c:layout>
      <c:overlay val="0"/>
    </c:title>
    <c:autoTitleDeleted val="0"/>
    <c:plotArea>
      <c:layout>
        <c:manualLayout>
          <c:layoutTarget val="inner"/>
          <c:xMode val="edge"/>
          <c:yMode val="edge"/>
          <c:x val="6.0915155268512787E-2"/>
          <c:y val="0.26688549868766404"/>
          <c:w val="0.62258928308118788"/>
          <c:h val="0.64956594488188979"/>
        </c:manualLayout>
      </c:layout>
      <c:lineChart>
        <c:grouping val="standard"/>
        <c:varyColors val="0"/>
        <c:ser>
          <c:idx val="0"/>
          <c:order val="0"/>
          <c:tx>
            <c:strRef>
              <c:f>'Special Populations'!$B$71:$C$71</c:f>
              <c:strCache>
                <c:ptCount val="2"/>
                <c:pt idx="0">
                  <c:v>Postsecondary POS Cohort</c:v>
                </c:pt>
              </c:strCache>
            </c:strRef>
          </c:tx>
          <c:cat>
            <c:numRef>
              <c:f>'Special Populations'!$E$65:$M$65</c:f>
              <c:numCache>
                <c:formatCode>General</c:formatCode>
                <c:ptCount val="9"/>
                <c:pt idx="0">
                  <c:v>2009</c:v>
                </c:pt>
                <c:pt idx="1">
                  <c:v>2010</c:v>
                </c:pt>
                <c:pt idx="2">
                  <c:v>2011</c:v>
                </c:pt>
                <c:pt idx="3">
                  <c:v>2012</c:v>
                </c:pt>
                <c:pt idx="4">
                  <c:v>2013</c:v>
                </c:pt>
              </c:numCache>
            </c:numRef>
          </c:cat>
          <c:val>
            <c:numRef>
              <c:f>'Special Populations'!$E$71:$M$71</c:f>
              <c:numCache>
                <c:formatCode>0.0%</c:formatCode>
                <c:ptCount val="9"/>
                <c:pt idx="0">
                  <c:v>0.43165467625899279</c:v>
                </c:pt>
                <c:pt idx="1">
                  <c:v>0.45390070921985815</c:v>
                </c:pt>
                <c:pt idx="2">
                  <c:v>0.43835616438356162</c:v>
                </c:pt>
                <c:pt idx="3">
                  <c:v>0.45774647887323944</c:v>
                </c:pt>
                <c:pt idx="4">
                  <c:v>0.45195729537366547</c:v>
                </c:pt>
              </c:numCache>
            </c:numRef>
          </c:val>
          <c:smooth val="0"/>
        </c:ser>
        <c:ser>
          <c:idx val="1"/>
          <c:order val="1"/>
          <c:tx>
            <c:strRef>
              <c:f>'Special Populations'!$B$72:$C$72</c:f>
              <c:strCache>
                <c:ptCount val="2"/>
                <c:pt idx="0">
                  <c:v>Secondary POS Cohort</c:v>
                </c:pt>
              </c:strCache>
            </c:strRef>
          </c:tx>
          <c:cat>
            <c:numRef>
              <c:f>'Special Populations'!$E$65:$M$65</c:f>
              <c:numCache>
                <c:formatCode>General</c:formatCode>
                <c:ptCount val="9"/>
                <c:pt idx="0">
                  <c:v>2009</c:v>
                </c:pt>
                <c:pt idx="1">
                  <c:v>2010</c:v>
                </c:pt>
                <c:pt idx="2">
                  <c:v>2011</c:v>
                </c:pt>
                <c:pt idx="3">
                  <c:v>2012</c:v>
                </c:pt>
                <c:pt idx="4">
                  <c:v>2013</c:v>
                </c:pt>
              </c:numCache>
            </c:numRef>
          </c:cat>
          <c:val>
            <c:numRef>
              <c:f>'Special Populations'!$E$72:$M$72</c:f>
              <c:numCache>
                <c:formatCode>0.0%</c:formatCode>
                <c:ptCount val="9"/>
                <c:pt idx="0">
                  <c:v>0.34250764525993882</c:v>
                </c:pt>
                <c:pt idx="1">
                  <c:v>0.35384615384615387</c:v>
                </c:pt>
                <c:pt idx="2">
                  <c:v>0.34509202453987731</c:v>
                </c:pt>
                <c:pt idx="3">
                  <c:v>0.34592145015105741</c:v>
                </c:pt>
                <c:pt idx="4">
                  <c:v>0.37177541729893776</c:v>
                </c:pt>
              </c:numCache>
            </c:numRef>
          </c:val>
          <c:smooth val="0"/>
        </c:ser>
        <c:ser>
          <c:idx val="2"/>
          <c:order val="2"/>
          <c:tx>
            <c:strRef>
              <c:f>'Special Populations'!$B$73:$C$73</c:f>
              <c:strCache>
                <c:ptCount val="2"/>
                <c:pt idx="0">
                  <c:v>Students enrolled in the community college</c:v>
                </c:pt>
              </c:strCache>
            </c:strRef>
          </c:tx>
          <c:cat>
            <c:numRef>
              <c:f>'Special Populations'!$E$65:$M$65</c:f>
              <c:numCache>
                <c:formatCode>General</c:formatCode>
                <c:ptCount val="9"/>
                <c:pt idx="0">
                  <c:v>2009</c:v>
                </c:pt>
                <c:pt idx="1">
                  <c:v>2010</c:v>
                </c:pt>
                <c:pt idx="2">
                  <c:v>2011</c:v>
                </c:pt>
                <c:pt idx="3">
                  <c:v>2012</c:v>
                </c:pt>
                <c:pt idx="4">
                  <c:v>2013</c:v>
                </c:pt>
              </c:numCache>
            </c:numRef>
          </c:cat>
          <c:val>
            <c:numRef>
              <c:f>'Special Populations'!$E$73:$M$73</c:f>
              <c:numCache>
                <c:formatCode>0.0%</c:formatCode>
                <c:ptCount val="9"/>
                <c:pt idx="0">
                  <c:v>0.31837899543378995</c:v>
                </c:pt>
                <c:pt idx="1">
                  <c:v>0.32462345960748518</c:v>
                </c:pt>
                <c:pt idx="2">
                  <c:v>0.3197853636259847</c:v>
                </c:pt>
                <c:pt idx="3">
                  <c:v>0.31830632275736132</c:v>
                </c:pt>
                <c:pt idx="4">
                  <c:v>0.324994288325337</c:v>
                </c:pt>
              </c:numCache>
            </c:numRef>
          </c:val>
          <c:smooth val="0"/>
        </c:ser>
        <c:ser>
          <c:idx val="3"/>
          <c:order val="3"/>
          <c:tx>
            <c:strRef>
              <c:f>'Special Populations'!$B$74:$C$74</c:f>
              <c:strCache>
                <c:ptCount val="2"/>
                <c:pt idx="0">
                  <c:v>Students enrolled in district High Schools</c:v>
                </c:pt>
              </c:strCache>
            </c:strRef>
          </c:tx>
          <c:cat>
            <c:numRef>
              <c:f>'Special Populations'!$E$65:$M$65</c:f>
              <c:numCache>
                <c:formatCode>General</c:formatCode>
                <c:ptCount val="9"/>
                <c:pt idx="0">
                  <c:v>2009</c:v>
                </c:pt>
                <c:pt idx="1">
                  <c:v>2010</c:v>
                </c:pt>
                <c:pt idx="2">
                  <c:v>2011</c:v>
                </c:pt>
                <c:pt idx="3">
                  <c:v>2012</c:v>
                </c:pt>
                <c:pt idx="4">
                  <c:v>2013</c:v>
                </c:pt>
              </c:numCache>
            </c:numRef>
          </c:cat>
          <c:val>
            <c:numRef>
              <c:f>'Special Populations'!$E$74:$M$74</c:f>
              <c:numCache>
                <c:formatCode>0.0%</c:formatCode>
                <c:ptCount val="9"/>
                <c:pt idx="0">
                  <c:v>0.33241868175841766</c:v>
                </c:pt>
                <c:pt idx="1">
                  <c:v>0.3285109789569991</c:v>
                </c:pt>
                <c:pt idx="2">
                  <c:v>0.34225271583762151</c:v>
                </c:pt>
                <c:pt idx="3">
                  <c:v>0.34238198651274432</c:v>
                </c:pt>
                <c:pt idx="4">
                  <c:v>0.34279675539814919</c:v>
                </c:pt>
              </c:numCache>
            </c:numRef>
          </c:val>
          <c:smooth val="0"/>
        </c:ser>
        <c:dLbls>
          <c:showLegendKey val="0"/>
          <c:showVal val="0"/>
          <c:showCatName val="0"/>
          <c:showSerName val="0"/>
          <c:showPercent val="0"/>
          <c:showBubbleSize val="0"/>
        </c:dLbls>
        <c:marker val="1"/>
        <c:smooth val="0"/>
        <c:axId val="275157728"/>
        <c:axId val="275154592"/>
      </c:lineChart>
      <c:catAx>
        <c:axId val="275157728"/>
        <c:scaling>
          <c:orientation val="minMax"/>
        </c:scaling>
        <c:delete val="0"/>
        <c:axPos val="b"/>
        <c:numFmt formatCode="General" sourceLinked="1"/>
        <c:majorTickMark val="out"/>
        <c:minorTickMark val="none"/>
        <c:tickLblPos val="nextTo"/>
        <c:crossAx val="275154592"/>
        <c:crosses val="autoZero"/>
        <c:auto val="1"/>
        <c:lblAlgn val="ctr"/>
        <c:lblOffset val="100"/>
        <c:noMultiLvlLbl val="0"/>
      </c:catAx>
      <c:valAx>
        <c:axId val="275154592"/>
        <c:scaling>
          <c:orientation val="minMax"/>
        </c:scaling>
        <c:delete val="0"/>
        <c:axPos val="l"/>
        <c:majorGridlines/>
        <c:numFmt formatCode="0.0%" sourceLinked="1"/>
        <c:majorTickMark val="out"/>
        <c:minorTickMark val="none"/>
        <c:tickLblPos val="nextTo"/>
        <c:crossAx val="275157728"/>
        <c:crosses val="autoZero"/>
        <c:crossBetween val="between"/>
      </c:valAx>
    </c:plotArea>
    <c:legend>
      <c:legendPos val="r"/>
      <c:overlay val="0"/>
    </c:legend>
    <c:plotVisOnly val="1"/>
    <c:dispBlanksAs val="zero"/>
    <c:showDLblsOverMax val="0"/>
  </c:chart>
  <c:printSettings>
    <c:headerFooter/>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aseline="0"/>
            </a:pPr>
            <a:r>
              <a:rPr lang="en-US" sz="1400" baseline="0"/>
              <a:t>Single-year Comparison by Gender</a:t>
            </a:r>
          </a:p>
        </c:rich>
      </c:tx>
      <c:layout/>
      <c:overlay val="0"/>
    </c:title>
    <c:autoTitleDeleted val="0"/>
    <c:plotArea>
      <c:layout>
        <c:manualLayout>
          <c:layoutTarget val="inner"/>
          <c:xMode val="edge"/>
          <c:yMode val="edge"/>
          <c:x val="9.2327671750990103E-2"/>
          <c:y val="0.116408483627596"/>
          <c:w val="0.88409248228262405"/>
          <c:h val="0.658297374515453"/>
        </c:manualLayout>
      </c:layout>
      <c:barChart>
        <c:barDir val="col"/>
        <c:grouping val="percentStacked"/>
        <c:varyColors val="0"/>
        <c:ser>
          <c:idx val="0"/>
          <c:order val="0"/>
          <c:tx>
            <c:strRef>
              <c:f>Gender!$D$15</c:f>
              <c:strCache>
                <c:ptCount val="1"/>
                <c:pt idx="0">
                  <c:v>Male</c:v>
                </c:pt>
              </c:strCache>
            </c:strRef>
          </c:tx>
          <c:spPr>
            <a:solidFill>
              <a:schemeClr val="accent2"/>
            </a:solidFill>
          </c:spPr>
          <c:invertIfNegative val="0"/>
          <c:dLbls>
            <c:spPr>
              <a:noFill/>
            </c:spPr>
            <c:txPr>
              <a:bodyPr/>
              <a:lstStyle/>
              <a:p>
                <a:pPr>
                  <a:defRPr sz="11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Gender!$B$21:$B$24</c:f>
              <c:strCache>
                <c:ptCount val="4"/>
                <c:pt idx="0">
                  <c:v>Postsecondary POS Student Cohort</c:v>
                </c:pt>
                <c:pt idx="1">
                  <c:v>Secondary POS Student Cohort</c:v>
                </c:pt>
                <c:pt idx="2">
                  <c:v>Students enrolled in the community college</c:v>
                </c:pt>
                <c:pt idx="3">
                  <c:v>Student enrolled in district high schools</c:v>
                </c:pt>
              </c:strCache>
            </c:strRef>
          </c:cat>
          <c:val>
            <c:numRef>
              <c:f>Gender!$D$21:$D$24</c:f>
              <c:numCache>
                <c:formatCode>0.0%</c:formatCode>
                <c:ptCount val="4"/>
                <c:pt idx="0">
                  <c:v>0.70532915360501569</c:v>
                </c:pt>
                <c:pt idx="1">
                  <c:v>0.68862275449101795</c:v>
                </c:pt>
                <c:pt idx="2">
                  <c:v>0.33404136389044159</c:v>
                </c:pt>
                <c:pt idx="3">
                  <c:v>0.48295746502997433</c:v>
                </c:pt>
              </c:numCache>
            </c:numRef>
          </c:val>
        </c:ser>
        <c:ser>
          <c:idx val="1"/>
          <c:order val="1"/>
          <c:tx>
            <c:strRef>
              <c:f>Gender!$E$15</c:f>
              <c:strCache>
                <c:ptCount val="1"/>
                <c:pt idx="0">
                  <c:v>Female</c:v>
                </c:pt>
              </c:strCache>
            </c:strRef>
          </c:tx>
          <c:spPr>
            <a:solidFill>
              <a:schemeClr val="tx2">
                <a:lumMod val="60000"/>
                <a:lumOff val="40000"/>
              </a:schemeClr>
            </a:solidFill>
          </c:spPr>
          <c:invertIfNegative val="0"/>
          <c:dLbls>
            <c:spPr>
              <a:noFill/>
            </c:spPr>
            <c:txPr>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Gender!$B$21:$B$24</c:f>
              <c:strCache>
                <c:ptCount val="4"/>
                <c:pt idx="0">
                  <c:v>Postsecondary POS Student Cohort</c:v>
                </c:pt>
                <c:pt idx="1">
                  <c:v>Secondary POS Student Cohort</c:v>
                </c:pt>
                <c:pt idx="2">
                  <c:v>Students enrolled in the community college</c:v>
                </c:pt>
                <c:pt idx="3">
                  <c:v>Student enrolled in district high schools</c:v>
                </c:pt>
              </c:strCache>
            </c:strRef>
          </c:cat>
          <c:val>
            <c:numRef>
              <c:f>Gender!$E$21:$E$24</c:f>
              <c:numCache>
                <c:formatCode>0.0%</c:formatCode>
                <c:ptCount val="4"/>
                <c:pt idx="0">
                  <c:v>0.29467084639498431</c:v>
                </c:pt>
                <c:pt idx="1">
                  <c:v>0.31137724550898205</c:v>
                </c:pt>
                <c:pt idx="2">
                  <c:v>0.66595863610955841</c:v>
                </c:pt>
                <c:pt idx="3">
                  <c:v>0.51704253497002572</c:v>
                </c:pt>
              </c:numCache>
            </c:numRef>
          </c:val>
        </c:ser>
        <c:dLbls>
          <c:showLegendKey val="0"/>
          <c:showVal val="0"/>
          <c:showCatName val="0"/>
          <c:showSerName val="0"/>
          <c:showPercent val="0"/>
          <c:showBubbleSize val="0"/>
        </c:dLbls>
        <c:gapWidth val="150"/>
        <c:overlap val="100"/>
        <c:axId val="275160472"/>
        <c:axId val="275154984"/>
      </c:barChart>
      <c:catAx>
        <c:axId val="275160472"/>
        <c:scaling>
          <c:orientation val="minMax"/>
        </c:scaling>
        <c:delete val="0"/>
        <c:axPos val="b"/>
        <c:numFmt formatCode="General" sourceLinked="1"/>
        <c:majorTickMark val="out"/>
        <c:minorTickMark val="none"/>
        <c:tickLblPos val="nextTo"/>
        <c:txPr>
          <a:bodyPr/>
          <a:lstStyle/>
          <a:p>
            <a:pPr>
              <a:defRPr sz="1050" b="0" i="0" baseline="0"/>
            </a:pPr>
            <a:endParaRPr lang="en-US"/>
          </a:p>
        </c:txPr>
        <c:crossAx val="275154984"/>
        <c:crosses val="autoZero"/>
        <c:auto val="1"/>
        <c:lblAlgn val="ctr"/>
        <c:lblOffset val="100"/>
        <c:noMultiLvlLbl val="0"/>
      </c:catAx>
      <c:valAx>
        <c:axId val="275154984"/>
        <c:scaling>
          <c:orientation val="minMax"/>
        </c:scaling>
        <c:delete val="0"/>
        <c:axPos val="l"/>
        <c:majorGridlines/>
        <c:numFmt formatCode="0%" sourceLinked="1"/>
        <c:majorTickMark val="out"/>
        <c:minorTickMark val="none"/>
        <c:tickLblPos val="nextTo"/>
        <c:crossAx val="275160472"/>
        <c:crosses val="autoZero"/>
        <c:crossBetween val="between"/>
      </c:valAx>
    </c:plotArea>
    <c:legend>
      <c:legendPos val="b"/>
      <c:layout/>
      <c:overlay val="0"/>
      <c:txPr>
        <a:bodyPr/>
        <a:lstStyle/>
        <a:p>
          <a:pPr>
            <a:defRPr sz="1100" b="1" i="0" baseline="0"/>
          </a:pPr>
          <a:endParaRPr lang="en-US"/>
        </a:p>
      </c:txPr>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aseline="0"/>
            </a:pPr>
            <a:r>
              <a:rPr lang="en-US" sz="1400" baseline="0"/>
              <a:t>Comparison by Gender - Postsecondary POS Cohort</a:t>
            </a:r>
          </a:p>
          <a:p>
            <a:pPr>
              <a:defRPr sz="1400" baseline="0"/>
            </a:pPr>
            <a:endParaRPr lang="en-US" sz="1400" baseline="0"/>
          </a:p>
        </c:rich>
      </c:tx>
      <c:layout/>
      <c:overlay val="0"/>
    </c:title>
    <c:autoTitleDeleted val="0"/>
    <c:plotArea>
      <c:layout>
        <c:manualLayout>
          <c:layoutTarget val="inner"/>
          <c:xMode val="edge"/>
          <c:yMode val="edge"/>
          <c:x val="9.2327671750990103E-2"/>
          <c:y val="0.116408483627596"/>
          <c:w val="0.88409248228262405"/>
          <c:h val="0.658297374515453"/>
        </c:manualLayout>
      </c:layout>
      <c:barChart>
        <c:barDir val="col"/>
        <c:grouping val="stacked"/>
        <c:varyColors val="0"/>
        <c:ser>
          <c:idx val="0"/>
          <c:order val="0"/>
          <c:tx>
            <c:v>Male</c:v>
          </c:tx>
          <c:spPr>
            <a:solidFill>
              <a:schemeClr val="accent2"/>
            </a:solidFill>
          </c:spPr>
          <c:invertIfNegative val="0"/>
          <c:dLbls>
            <c:spPr>
              <a:noFill/>
            </c:spPr>
            <c:txPr>
              <a:bodyPr/>
              <a:lstStyle/>
              <a:p>
                <a:pPr>
                  <a:defRPr sz="11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extLst>
                <c:ext xmlns:c15="http://schemas.microsoft.com/office/drawing/2012/chart" uri="{02D57815-91ED-43cb-92C2-25804820EDAC}">
                  <c15:fullRef>
                    <c15:sqref>Gender!$E$43:$M$43</c15:sqref>
                  </c15:fullRef>
                </c:ext>
              </c:extLst>
              <c:f>Gender!$E$43:$I$43</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Gender!$E$49:$M$49</c15:sqref>
                  </c15:fullRef>
                </c:ext>
              </c:extLst>
              <c:f>Gender!$E$49:$I$49</c:f>
              <c:numCache>
                <c:formatCode>0.0%</c:formatCode>
                <c:ptCount val="5"/>
                <c:pt idx="0">
                  <c:v>0.72049689440993792</c:v>
                </c:pt>
                <c:pt idx="1">
                  <c:v>0.70897832817337458</c:v>
                </c:pt>
                <c:pt idx="2">
                  <c:v>0.74229691876750703</c:v>
                </c:pt>
                <c:pt idx="3">
                  <c:v>0.72699386503067487</c:v>
                </c:pt>
                <c:pt idx="4">
                  <c:v>0.70030581039755346</c:v>
                </c:pt>
              </c:numCache>
            </c:numRef>
          </c:val>
        </c:ser>
        <c:ser>
          <c:idx val="1"/>
          <c:order val="1"/>
          <c:tx>
            <c:strRef>
              <c:f>Gender!$E$15</c:f>
              <c:strCache>
                <c:ptCount val="1"/>
                <c:pt idx="0">
                  <c:v>Female</c:v>
                </c:pt>
              </c:strCache>
            </c:strRef>
          </c:tx>
          <c:spPr>
            <a:solidFill>
              <a:schemeClr val="tx2">
                <a:lumMod val="60000"/>
                <a:lumOff val="40000"/>
              </a:schemeClr>
            </a:solidFill>
          </c:spPr>
          <c:invertIfNegative val="0"/>
          <c:dLbls>
            <c:spPr>
              <a:noFill/>
            </c:spPr>
            <c:txPr>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extLst>
                <c:ext xmlns:c15="http://schemas.microsoft.com/office/drawing/2012/chart" uri="{02D57815-91ED-43cb-92C2-25804820EDAC}">
                  <c15:fullRef>
                    <c15:sqref>Gender!$E$43:$M$43</c15:sqref>
                  </c15:fullRef>
                </c:ext>
              </c:extLst>
              <c:f>Gender!$E$43:$I$43</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Gender!$E$67:$M$67</c15:sqref>
                  </c15:fullRef>
                </c:ext>
              </c:extLst>
              <c:f>Gender!$E$67:$I$67</c:f>
              <c:numCache>
                <c:formatCode>0.0%</c:formatCode>
                <c:ptCount val="5"/>
                <c:pt idx="0">
                  <c:v>0.27950310559006208</c:v>
                </c:pt>
                <c:pt idx="1">
                  <c:v>0.29102167182662536</c:v>
                </c:pt>
                <c:pt idx="2">
                  <c:v>0.25770308123249297</c:v>
                </c:pt>
                <c:pt idx="3">
                  <c:v>0.27300613496932513</c:v>
                </c:pt>
                <c:pt idx="4">
                  <c:v>0.29969418960244648</c:v>
                </c:pt>
              </c:numCache>
            </c:numRef>
          </c:val>
        </c:ser>
        <c:dLbls>
          <c:showLegendKey val="0"/>
          <c:showVal val="0"/>
          <c:showCatName val="0"/>
          <c:showSerName val="0"/>
          <c:showPercent val="0"/>
          <c:showBubbleSize val="0"/>
        </c:dLbls>
        <c:gapWidth val="150"/>
        <c:overlap val="100"/>
        <c:axId val="275161648"/>
        <c:axId val="275158512"/>
      </c:barChart>
      <c:catAx>
        <c:axId val="275161648"/>
        <c:scaling>
          <c:orientation val="minMax"/>
        </c:scaling>
        <c:delete val="0"/>
        <c:axPos val="b"/>
        <c:numFmt formatCode="General" sourceLinked="1"/>
        <c:majorTickMark val="out"/>
        <c:minorTickMark val="none"/>
        <c:tickLblPos val="nextTo"/>
        <c:txPr>
          <a:bodyPr/>
          <a:lstStyle/>
          <a:p>
            <a:pPr>
              <a:defRPr sz="1050" b="0" i="0" baseline="0"/>
            </a:pPr>
            <a:endParaRPr lang="en-US"/>
          </a:p>
        </c:txPr>
        <c:crossAx val="275158512"/>
        <c:crosses val="autoZero"/>
        <c:auto val="1"/>
        <c:lblAlgn val="ctr"/>
        <c:lblOffset val="100"/>
        <c:noMultiLvlLbl val="0"/>
      </c:catAx>
      <c:valAx>
        <c:axId val="275158512"/>
        <c:scaling>
          <c:orientation val="minMax"/>
          <c:max val="1"/>
        </c:scaling>
        <c:delete val="0"/>
        <c:axPos val="l"/>
        <c:majorGridlines/>
        <c:numFmt formatCode="0.0%" sourceLinked="1"/>
        <c:majorTickMark val="out"/>
        <c:minorTickMark val="none"/>
        <c:tickLblPos val="nextTo"/>
        <c:crossAx val="275161648"/>
        <c:crosses val="autoZero"/>
        <c:crossBetween val="between"/>
      </c:valAx>
    </c:plotArea>
    <c:legend>
      <c:legendPos val="b"/>
      <c:layout/>
      <c:overlay val="0"/>
      <c:txPr>
        <a:bodyPr/>
        <a:lstStyle/>
        <a:p>
          <a:pPr>
            <a:defRPr sz="1100" b="1" i="0" baseline="0"/>
          </a:pPr>
          <a:endParaRPr lang="en-US"/>
        </a:p>
      </c:txPr>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aseline="0"/>
            </a:pPr>
            <a:r>
              <a:rPr lang="en-US" sz="1400" baseline="0"/>
              <a:t>Comparison by Gender - Total Community College Enrollment </a:t>
            </a:r>
          </a:p>
          <a:p>
            <a:pPr>
              <a:defRPr sz="1400" baseline="0"/>
            </a:pPr>
            <a:endParaRPr lang="en-US" sz="1400" baseline="0"/>
          </a:p>
        </c:rich>
      </c:tx>
      <c:layout/>
      <c:overlay val="0"/>
    </c:title>
    <c:autoTitleDeleted val="0"/>
    <c:plotArea>
      <c:layout>
        <c:manualLayout>
          <c:layoutTarget val="inner"/>
          <c:xMode val="edge"/>
          <c:yMode val="edge"/>
          <c:x val="9.2327671750990103E-2"/>
          <c:y val="0.116408483627596"/>
          <c:w val="0.88409248228262405"/>
          <c:h val="0.658297374515453"/>
        </c:manualLayout>
      </c:layout>
      <c:barChart>
        <c:barDir val="col"/>
        <c:grouping val="stacked"/>
        <c:varyColors val="0"/>
        <c:ser>
          <c:idx val="0"/>
          <c:order val="0"/>
          <c:tx>
            <c:v>Male</c:v>
          </c:tx>
          <c:spPr>
            <a:solidFill>
              <a:schemeClr val="accent2"/>
            </a:solidFill>
          </c:spPr>
          <c:invertIfNegative val="0"/>
          <c:dLbls>
            <c:spPr>
              <a:noFill/>
            </c:spPr>
            <c:txPr>
              <a:bodyPr/>
              <a:lstStyle/>
              <a:p>
                <a:pPr>
                  <a:defRPr sz="11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extLst>
                <c:ext xmlns:c15="http://schemas.microsoft.com/office/drawing/2012/chart" uri="{02D57815-91ED-43cb-92C2-25804820EDAC}">
                  <c15:fullRef>
                    <c15:sqref>Gender!$E$43:$M$43</c15:sqref>
                  </c15:fullRef>
                </c:ext>
              </c:extLst>
              <c:f>Gender!$E$43:$I$43</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Gender!$E$51:$M$51</c15:sqref>
                  </c15:fullRef>
                </c:ext>
              </c:extLst>
              <c:f>Gender!$E$51:$I$51</c:f>
              <c:numCache>
                <c:formatCode>0.0%</c:formatCode>
                <c:ptCount val="5"/>
                <c:pt idx="0">
                  <c:v>0.32841244605950487</c:v>
                </c:pt>
                <c:pt idx="1">
                  <c:v>0.33441996402877699</c:v>
                </c:pt>
                <c:pt idx="2">
                  <c:v>0.3340837460603332</c:v>
                </c:pt>
                <c:pt idx="3">
                  <c:v>0.32637075718015668</c:v>
                </c:pt>
                <c:pt idx="4">
                  <c:v>0.33478893740902477</c:v>
                </c:pt>
              </c:numCache>
            </c:numRef>
          </c:val>
        </c:ser>
        <c:ser>
          <c:idx val="1"/>
          <c:order val="1"/>
          <c:tx>
            <c:strRef>
              <c:f>Gender!$E$15</c:f>
              <c:strCache>
                <c:ptCount val="1"/>
                <c:pt idx="0">
                  <c:v>Female</c:v>
                </c:pt>
              </c:strCache>
            </c:strRef>
          </c:tx>
          <c:spPr>
            <a:solidFill>
              <a:schemeClr val="tx2">
                <a:lumMod val="60000"/>
                <a:lumOff val="40000"/>
              </a:schemeClr>
            </a:solidFill>
          </c:spPr>
          <c:invertIfNegative val="0"/>
          <c:dLbls>
            <c:spPr>
              <a:noFill/>
            </c:spPr>
            <c:txPr>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extLst>
                <c:ext xmlns:c15="http://schemas.microsoft.com/office/drawing/2012/chart" uri="{02D57815-91ED-43cb-92C2-25804820EDAC}">
                  <c15:fullRef>
                    <c15:sqref>Gender!$E$43:$M$43</c15:sqref>
                  </c15:fullRef>
                </c:ext>
              </c:extLst>
              <c:f>Gender!$E$43:$I$43</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Gender!$E$69:$M$69</c15:sqref>
                  </c15:fullRef>
                </c:ext>
              </c:extLst>
              <c:f>Gender!$E$69:$I$69</c:f>
              <c:numCache>
                <c:formatCode>0.0%</c:formatCode>
                <c:ptCount val="5"/>
                <c:pt idx="0">
                  <c:v>0.67158755394049507</c:v>
                </c:pt>
                <c:pt idx="1">
                  <c:v>0.66558003597122306</c:v>
                </c:pt>
                <c:pt idx="2">
                  <c:v>0.6659162539396668</c:v>
                </c:pt>
                <c:pt idx="3">
                  <c:v>0.67362924281984338</c:v>
                </c:pt>
                <c:pt idx="4">
                  <c:v>0.66521106259097529</c:v>
                </c:pt>
              </c:numCache>
            </c:numRef>
          </c:val>
        </c:ser>
        <c:dLbls>
          <c:showLegendKey val="0"/>
          <c:showVal val="0"/>
          <c:showCatName val="0"/>
          <c:showSerName val="0"/>
          <c:showPercent val="0"/>
          <c:showBubbleSize val="0"/>
        </c:dLbls>
        <c:gapWidth val="150"/>
        <c:overlap val="100"/>
        <c:axId val="275161256"/>
        <c:axId val="275155376"/>
      </c:barChart>
      <c:catAx>
        <c:axId val="275161256"/>
        <c:scaling>
          <c:orientation val="minMax"/>
        </c:scaling>
        <c:delete val="0"/>
        <c:axPos val="b"/>
        <c:numFmt formatCode="General" sourceLinked="1"/>
        <c:majorTickMark val="out"/>
        <c:minorTickMark val="none"/>
        <c:tickLblPos val="nextTo"/>
        <c:txPr>
          <a:bodyPr/>
          <a:lstStyle/>
          <a:p>
            <a:pPr>
              <a:defRPr sz="1050" b="0" i="0" baseline="0"/>
            </a:pPr>
            <a:endParaRPr lang="en-US"/>
          </a:p>
        </c:txPr>
        <c:crossAx val="275155376"/>
        <c:crosses val="autoZero"/>
        <c:auto val="1"/>
        <c:lblAlgn val="ctr"/>
        <c:lblOffset val="100"/>
        <c:noMultiLvlLbl val="0"/>
      </c:catAx>
      <c:valAx>
        <c:axId val="275155376"/>
        <c:scaling>
          <c:orientation val="minMax"/>
          <c:max val="1"/>
        </c:scaling>
        <c:delete val="0"/>
        <c:axPos val="l"/>
        <c:majorGridlines/>
        <c:numFmt formatCode="0.0%" sourceLinked="1"/>
        <c:majorTickMark val="out"/>
        <c:minorTickMark val="none"/>
        <c:tickLblPos val="nextTo"/>
        <c:crossAx val="275161256"/>
        <c:crosses val="autoZero"/>
        <c:crossBetween val="between"/>
      </c:valAx>
    </c:plotArea>
    <c:legend>
      <c:legendPos val="b"/>
      <c:layout/>
      <c:overlay val="0"/>
      <c:txPr>
        <a:bodyPr/>
        <a:lstStyle/>
        <a:p>
          <a:pPr>
            <a:defRPr sz="1100" b="1" i="0" baseline="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African American Student Enrollment</a:t>
            </a:r>
            <a:r>
              <a:rPr lang="en-US" baseline="0"/>
              <a:t> as Percent Share by POS, College, and District High School</a:t>
            </a:r>
            <a:endParaRPr lang="en-US"/>
          </a:p>
        </c:rich>
      </c:tx>
      <c:layout/>
      <c:overlay val="0"/>
    </c:title>
    <c:autoTitleDeleted val="0"/>
    <c:plotArea>
      <c:layout/>
      <c:lineChart>
        <c:grouping val="standard"/>
        <c:varyColors val="0"/>
        <c:ser>
          <c:idx val="0"/>
          <c:order val="0"/>
          <c:tx>
            <c:strRef>
              <c:f>'Race &amp; Ethnicity'!$A$47</c:f>
              <c:strCache>
                <c:ptCount val="1"/>
                <c:pt idx="0">
                  <c:v>Postsecondary POS Cohort</c:v>
                </c:pt>
              </c:strCache>
            </c:strRef>
          </c:tx>
          <c:cat>
            <c:numRef>
              <c:extLst>
                <c:ext xmlns:c15="http://schemas.microsoft.com/office/drawing/2012/chart" uri="{02D57815-91ED-43cb-92C2-25804820EDAC}">
                  <c15:fullRef>
                    <c15:sqref>'Race &amp; Ethnicity'!$D$41:$L$41</c15:sqref>
                  </c15:fullRef>
                </c:ext>
              </c:extLst>
              <c:f>'Race &amp; Ethnicity'!$D$41:$H$41</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Ethnicity'!$D$47:$L$47</c15:sqref>
                  </c15:fullRef>
                </c:ext>
              </c:extLst>
              <c:f>'Race &amp; Ethnicity'!$D$47:$H$47</c:f>
              <c:numCache>
                <c:formatCode>0.0%</c:formatCode>
                <c:ptCount val="5"/>
                <c:pt idx="0">
                  <c:v>0.56768558951965065</c:v>
                </c:pt>
                <c:pt idx="1">
                  <c:v>0.41358024691358025</c:v>
                </c:pt>
                <c:pt idx="2">
                  <c:v>0.39884393063583817</c:v>
                </c:pt>
                <c:pt idx="3">
                  <c:v>0.3773006134969325</c:v>
                </c:pt>
                <c:pt idx="4">
                  <c:v>0.36923076923076925</c:v>
                </c:pt>
              </c:numCache>
            </c:numRef>
          </c:val>
          <c:smooth val="0"/>
        </c:ser>
        <c:ser>
          <c:idx val="3"/>
          <c:order val="1"/>
          <c:tx>
            <c:strRef>
              <c:f>'Race &amp; Ethnicity'!$A$43</c:f>
              <c:strCache>
                <c:ptCount val="1"/>
                <c:pt idx="0">
                  <c:v>Secondary POS Cohort</c:v>
                </c:pt>
              </c:strCache>
            </c:strRef>
          </c:tx>
          <c:cat>
            <c:numRef>
              <c:extLst>
                <c:ext xmlns:c15="http://schemas.microsoft.com/office/drawing/2012/chart" uri="{02D57815-91ED-43cb-92C2-25804820EDAC}">
                  <c15:fullRef>
                    <c15:sqref>'Race &amp; Ethnicity'!$D$41:$L$41</c15:sqref>
                  </c15:fullRef>
                </c:ext>
              </c:extLst>
              <c:f>'Race &amp; Ethnicity'!$D$41:$H$41</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Ethnicity'!$D$48:$L$48</c15:sqref>
                  </c15:fullRef>
                </c:ext>
              </c:extLst>
              <c:f>'Race &amp; Ethnicity'!$D$48:$H$48</c:f>
              <c:numCache>
                <c:formatCode>0.0%</c:formatCode>
                <c:ptCount val="5"/>
                <c:pt idx="0">
                  <c:v>0.79411764705882348</c:v>
                </c:pt>
                <c:pt idx="1">
                  <c:v>0.42384105960264901</c:v>
                </c:pt>
                <c:pt idx="2">
                  <c:v>0.54755043227665701</c:v>
                </c:pt>
                <c:pt idx="3">
                  <c:v>0.29696969696969699</c:v>
                </c:pt>
                <c:pt idx="4">
                  <c:v>0.30289193302891931</c:v>
                </c:pt>
              </c:numCache>
            </c:numRef>
          </c:val>
          <c:smooth val="0"/>
        </c:ser>
        <c:ser>
          <c:idx val="1"/>
          <c:order val="2"/>
          <c:tx>
            <c:strRef>
              <c:f>'Race &amp; Ethnicity'!$A$49</c:f>
              <c:strCache>
                <c:ptCount val="1"/>
                <c:pt idx="0">
                  <c:v>Students enrolled in the community college</c:v>
                </c:pt>
              </c:strCache>
            </c:strRef>
          </c:tx>
          <c:cat>
            <c:numRef>
              <c:extLst>
                <c:ext xmlns:c15="http://schemas.microsoft.com/office/drawing/2012/chart" uri="{02D57815-91ED-43cb-92C2-25804820EDAC}">
                  <c15:fullRef>
                    <c15:sqref>'Race &amp; Ethnicity'!$D$41:$L$41</c15:sqref>
                  </c15:fullRef>
                </c:ext>
              </c:extLst>
              <c:f>'Race &amp; Ethnicity'!$D$41:$H$41</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Ethnicity'!$D$49:$L$49</c15:sqref>
                  </c15:fullRef>
                </c:ext>
              </c:extLst>
              <c:f>'Race &amp; Ethnicity'!$D$49:$H$49</c:f>
              <c:numCache>
                <c:formatCode>0.0%</c:formatCode>
                <c:ptCount val="5"/>
                <c:pt idx="0">
                  <c:v>2.0055248618784529</c:v>
                </c:pt>
                <c:pt idx="1">
                  <c:v>5.982905982905983</c:v>
                </c:pt>
                <c:pt idx="2">
                  <c:v>5.6979591836734693</c:v>
                </c:pt>
                <c:pt idx="3">
                  <c:v>0.16410737310983473</c:v>
                </c:pt>
                <c:pt idx="4">
                  <c:v>0.16254049051365108</c:v>
                </c:pt>
              </c:numCache>
            </c:numRef>
          </c:val>
          <c:smooth val="0"/>
        </c:ser>
        <c:ser>
          <c:idx val="2"/>
          <c:order val="3"/>
          <c:tx>
            <c:strRef>
              <c:f>'Race &amp; Ethnicity'!$A$50</c:f>
              <c:strCache>
                <c:ptCount val="1"/>
                <c:pt idx="0">
                  <c:v>Students enrolled in district High Schools</c:v>
                </c:pt>
              </c:strCache>
            </c:strRef>
          </c:tx>
          <c:cat>
            <c:numRef>
              <c:extLst>
                <c:ext xmlns:c15="http://schemas.microsoft.com/office/drawing/2012/chart" uri="{02D57815-91ED-43cb-92C2-25804820EDAC}">
                  <c15:fullRef>
                    <c15:sqref>'Race &amp; Ethnicity'!$D$41:$L$41</c15:sqref>
                  </c15:fullRef>
                </c:ext>
              </c:extLst>
              <c:f>'Race &amp; Ethnicity'!$D$41:$H$41</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Ethnicity'!$D$50:$L$50</c15:sqref>
                  </c15:fullRef>
                </c:ext>
              </c:extLst>
              <c:f>'Race &amp; Ethnicity'!$D$50:$H$50</c:f>
              <c:numCache>
                <c:formatCode>0.0%</c:formatCode>
                <c:ptCount val="5"/>
                <c:pt idx="0">
                  <c:v>6.3492063492063489</c:v>
                </c:pt>
                <c:pt idx="1">
                  <c:v>4.333333333333333</c:v>
                </c:pt>
                <c:pt idx="2">
                  <c:v>3.574746008708273</c:v>
                </c:pt>
                <c:pt idx="3">
                  <c:v>0.15311230198457099</c:v>
                </c:pt>
                <c:pt idx="4">
                  <c:v>0.15540699038235983</c:v>
                </c:pt>
              </c:numCache>
            </c:numRef>
          </c:val>
          <c:smooth val="0"/>
        </c:ser>
        <c:dLbls>
          <c:showLegendKey val="0"/>
          <c:showVal val="0"/>
          <c:showCatName val="0"/>
          <c:showSerName val="0"/>
          <c:showPercent val="0"/>
          <c:showBubbleSize val="0"/>
        </c:dLbls>
        <c:marker val="1"/>
        <c:smooth val="0"/>
        <c:axId val="221489072"/>
        <c:axId val="221421792"/>
      </c:lineChart>
      <c:catAx>
        <c:axId val="221489072"/>
        <c:scaling>
          <c:orientation val="minMax"/>
        </c:scaling>
        <c:delete val="0"/>
        <c:axPos val="b"/>
        <c:numFmt formatCode="General" sourceLinked="1"/>
        <c:majorTickMark val="out"/>
        <c:minorTickMark val="none"/>
        <c:tickLblPos val="nextTo"/>
        <c:crossAx val="221421792"/>
        <c:crosses val="autoZero"/>
        <c:auto val="1"/>
        <c:lblAlgn val="ctr"/>
        <c:lblOffset val="100"/>
        <c:noMultiLvlLbl val="0"/>
      </c:catAx>
      <c:valAx>
        <c:axId val="221421792"/>
        <c:scaling>
          <c:orientation val="minMax"/>
        </c:scaling>
        <c:delete val="0"/>
        <c:axPos val="l"/>
        <c:majorGridlines/>
        <c:numFmt formatCode="0.0%" sourceLinked="1"/>
        <c:majorTickMark val="out"/>
        <c:minorTickMark val="none"/>
        <c:tickLblPos val="nextTo"/>
        <c:crossAx val="221489072"/>
        <c:crosses val="autoZero"/>
        <c:crossBetween val="between"/>
      </c:valAx>
    </c:plotArea>
    <c:legend>
      <c:legendPos val="r"/>
      <c:layout/>
      <c:overlay val="0"/>
    </c:legend>
    <c:plotVisOnly val="1"/>
    <c:dispBlanksAs val="gap"/>
    <c:showDLblsOverMax val="0"/>
  </c:chart>
  <c:printSettings>
    <c:headerFooter/>
    <c:pageMargins b="1" l="0.75" r="0.75"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aseline="0"/>
            </a:pPr>
            <a:r>
              <a:rPr lang="en-US" sz="1400" baseline="0"/>
              <a:t>Comparison by Gender - Secondary POS Enrollment </a:t>
            </a:r>
          </a:p>
          <a:p>
            <a:pPr>
              <a:defRPr sz="1400" baseline="0"/>
            </a:pPr>
            <a:endParaRPr lang="en-US" sz="1400" baseline="0"/>
          </a:p>
        </c:rich>
      </c:tx>
      <c:layout/>
      <c:overlay val="0"/>
    </c:title>
    <c:autoTitleDeleted val="0"/>
    <c:plotArea>
      <c:layout>
        <c:manualLayout>
          <c:layoutTarget val="inner"/>
          <c:xMode val="edge"/>
          <c:yMode val="edge"/>
          <c:x val="9.2327671750990103E-2"/>
          <c:y val="0.116408483627596"/>
          <c:w val="0.88409248228262405"/>
          <c:h val="0.658297374515453"/>
        </c:manualLayout>
      </c:layout>
      <c:barChart>
        <c:barDir val="col"/>
        <c:grouping val="stacked"/>
        <c:varyColors val="0"/>
        <c:ser>
          <c:idx val="0"/>
          <c:order val="0"/>
          <c:tx>
            <c:v>Male</c:v>
          </c:tx>
          <c:spPr>
            <a:solidFill>
              <a:schemeClr val="accent2"/>
            </a:solidFill>
          </c:spPr>
          <c:invertIfNegative val="0"/>
          <c:dLbls>
            <c:spPr>
              <a:noFill/>
            </c:spPr>
            <c:txPr>
              <a:bodyPr/>
              <a:lstStyle/>
              <a:p>
                <a:pPr>
                  <a:defRPr sz="11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extLst>
                <c:ext xmlns:c15="http://schemas.microsoft.com/office/drawing/2012/chart" uri="{02D57815-91ED-43cb-92C2-25804820EDAC}">
                  <c15:fullRef>
                    <c15:sqref>Gender!$E$43:$M$43</c15:sqref>
                  </c15:fullRef>
                </c:ext>
              </c:extLst>
              <c:f>Gender!$E$43:$I$43</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Gender!$E$50:$M$50</c15:sqref>
                  </c15:fullRef>
                </c:ext>
              </c:extLst>
              <c:f>Gender!$E$50:$I$50</c:f>
              <c:numCache>
                <c:formatCode>0.0%</c:formatCode>
                <c:ptCount val="5"/>
                <c:pt idx="0">
                  <c:v>0.69001490312965719</c:v>
                </c:pt>
                <c:pt idx="1">
                  <c:v>0.69545454545454544</c:v>
                </c:pt>
                <c:pt idx="2">
                  <c:v>0.68235294117647061</c:v>
                </c:pt>
                <c:pt idx="3">
                  <c:v>0.68113772455089816</c:v>
                </c:pt>
                <c:pt idx="4">
                  <c:v>0.67414050822122573</c:v>
                </c:pt>
              </c:numCache>
            </c:numRef>
          </c:val>
        </c:ser>
        <c:ser>
          <c:idx val="1"/>
          <c:order val="1"/>
          <c:tx>
            <c:strRef>
              <c:f>Gender!$E$15</c:f>
              <c:strCache>
                <c:ptCount val="1"/>
                <c:pt idx="0">
                  <c:v>Female</c:v>
                </c:pt>
              </c:strCache>
            </c:strRef>
          </c:tx>
          <c:spPr>
            <a:solidFill>
              <a:schemeClr val="tx2">
                <a:lumMod val="60000"/>
                <a:lumOff val="40000"/>
              </a:schemeClr>
            </a:solidFill>
          </c:spPr>
          <c:invertIfNegative val="0"/>
          <c:dLbls>
            <c:spPr>
              <a:noFill/>
            </c:spPr>
            <c:txPr>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extLst>
                <c:ext xmlns:c15="http://schemas.microsoft.com/office/drawing/2012/chart" uri="{02D57815-91ED-43cb-92C2-25804820EDAC}">
                  <c15:fullRef>
                    <c15:sqref>Gender!$E$43:$M$43</c15:sqref>
                  </c15:fullRef>
                </c:ext>
              </c:extLst>
              <c:f>Gender!$E$43:$I$43</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Gender!$E$68:$M$68</c15:sqref>
                  </c15:fullRef>
                </c:ext>
              </c:extLst>
              <c:f>Gender!$E$68:$I$68</c:f>
              <c:numCache>
                <c:formatCode>0.0%</c:formatCode>
                <c:ptCount val="5"/>
                <c:pt idx="0">
                  <c:v>0.30998509687034276</c:v>
                </c:pt>
                <c:pt idx="1">
                  <c:v>0.30454545454545456</c:v>
                </c:pt>
                <c:pt idx="2">
                  <c:v>0.31764705882352939</c:v>
                </c:pt>
                <c:pt idx="3">
                  <c:v>0.31886227544910178</c:v>
                </c:pt>
                <c:pt idx="4">
                  <c:v>0.32585949177877427</c:v>
                </c:pt>
              </c:numCache>
            </c:numRef>
          </c:val>
        </c:ser>
        <c:dLbls>
          <c:showLegendKey val="0"/>
          <c:showVal val="0"/>
          <c:showCatName val="0"/>
          <c:showSerName val="0"/>
          <c:showPercent val="0"/>
          <c:showBubbleSize val="0"/>
        </c:dLbls>
        <c:gapWidth val="150"/>
        <c:overlap val="100"/>
        <c:axId val="275159296"/>
        <c:axId val="275159688"/>
      </c:barChart>
      <c:catAx>
        <c:axId val="275159296"/>
        <c:scaling>
          <c:orientation val="minMax"/>
        </c:scaling>
        <c:delete val="0"/>
        <c:axPos val="b"/>
        <c:numFmt formatCode="General" sourceLinked="1"/>
        <c:majorTickMark val="out"/>
        <c:minorTickMark val="none"/>
        <c:tickLblPos val="nextTo"/>
        <c:txPr>
          <a:bodyPr/>
          <a:lstStyle/>
          <a:p>
            <a:pPr>
              <a:defRPr sz="1050" b="0" i="0" baseline="0"/>
            </a:pPr>
            <a:endParaRPr lang="en-US"/>
          </a:p>
        </c:txPr>
        <c:crossAx val="275159688"/>
        <c:crosses val="autoZero"/>
        <c:auto val="1"/>
        <c:lblAlgn val="ctr"/>
        <c:lblOffset val="100"/>
        <c:noMultiLvlLbl val="0"/>
      </c:catAx>
      <c:valAx>
        <c:axId val="275159688"/>
        <c:scaling>
          <c:orientation val="minMax"/>
          <c:max val="1"/>
        </c:scaling>
        <c:delete val="0"/>
        <c:axPos val="l"/>
        <c:majorGridlines/>
        <c:numFmt formatCode="0.0%" sourceLinked="1"/>
        <c:majorTickMark val="out"/>
        <c:minorTickMark val="none"/>
        <c:tickLblPos val="nextTo"/>
        <c:crossAx val="275159296"/>
        <c:crosses val="autoZero"/>
        <c:crossBetween val="between"/>
      </c:valAx>
    </c:plotArea>
    <c:legend>
      <c:legendPos val="b"/>
      <c:layout/>
      <c:overlay val="0"/>
      <c:txPr>
        <a:bodyPr/>
        <a:lstStyle/>
        <a:p>
          <a:pPr>
            <a:defRPr sz="1100" b="1" i="0" baseline="0"/>
          </a:pPr>
          <a:endParaRPr lang="en-US"/>
        </a:p>
      </c:txPr>
    </c:legend>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aseline="0"/>
            </a:pPr>
            <a:r>
              <a:rPr lang="en-US" sz="1400" baseline="0"/>
              <a:t>Comparison by Gender - Total High School Enrollment </a:t>
            </a:r>
          </a:p>
          <a:p>
            <a:pPr>
              <a:defRPr sz="1400" baseline="0"/>
            </a:pPr>
            <a:endParaRPr lang="en-US" sz="1400" baseline="0"/>
          </a:p>
        </c:rich>
      </c:tx>
      <c:layout/>
      <c:overlay val="0"/>
    </c:title>
    <c:autoTitleDeleted val="0"/>
    <c:plotArea>
      <c:layout>
        <c:manualLayout>
          <c:layoutTarget val="inner"/>
          <c:xMode val="edge"/>
          <c:yMode val="edge"/>
          <c:x val="9.2327671750990103E-2"/>
          <c:y val="0.116408483627596"/>
          <c:w val="0.88409248228262405"/>
          <c:h val="0.658297374515453"/>
        </c:manualLayout>
      </c:layout>
      <c:barChart>
        <c:barDir val="col"/>
        <c:grouping val="stacked"/>
        <c:varyColors val="0"/>
        <c:ser>
          <c:idx val="0"/>
          <c:order val="0"/>
          <c:tx>
            <c:v>Male</c:v>
          </c:tx>
          <c:spPr>
            <a:solidFill>
              <a:schemeClr val="accent2"/>
            </a:solidFill>
          </c:spPr>
          <c:invertIfNegative val="0"/>
          <c:dLbls>
            <c:spPr>
              <a:noFill/>
            </c:spPr>
            <c:txPr>
              <a:bodyPr/>
              <a:lstStyle/>
              <a:p>
                <a:pPr>
                  <a:defRPr sz="11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extLst>
                <c:ext xmlns:c15="http://schemas.microsoft.com/office/drawing/2012/chart" uri="{02D57815-91ED-43cb-92C2-25804820EDAC}">
                  <c15:fullRef>
                    <c15:sqref>Gender!$E$43:$M$43</c15:sqref>
                  </c15:fullRef>
                </c:ext>
              </c:extLst>
              <c:f>Gender!$E$43:$I$43</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Gender!$E$52:$M$52</c15:sqref>
                  </c15:fullRef>
                </c:ext>
              </c:extLst>
              <c:f>Gender!$E$52:$I$52</c:f>
              <c:numCache>
                <c:formatCode>0.0%</c:formatCode>
                <c:ptCount val="5"/>
                <c:pt idx="0">
                  <c:v>0.48696955719557194</c:v>
                </c:pt>
                <c:pt idx="1">
                  <c:v>0.48436872597946423</c:v>
                </c:pt>
                <c:pt idx="2">
                  <c:v>0.4841761265909873</c:v>
                </c:pt>
                <c:pt idx="3">
                  <c:v>0.48687880685375989</c:v>
                </c:pt>
                <c:pt idx="4">
                  <c:v>0.4857566089334549</c:v>
                </c:pt>
              </c:numCache>
            </c:numRef>
          </c:val>
        </c:ser>
        <c:ser>
          <c:idx val="1"/>
          <c:order val="1"/>
          <c:tx>
            <c:strRef>
              <c:f>Gender!$E$15</c:f>
              <c:strCache>
                <c:ptCount val="1"/>
                <c:pt idx="0">
                  <c:v>Female</c:v>
                </c:pt>
              </c:strCache>
            </c:strRef>
          </c:tx>
          <c:spPr>
            <a:solidFill>
              <a:schemeClr val="tx2">
                <a:lumMod val="60000"/>
                <a:lumOff val="40000"/>
              </a:schemeClr>
            </a:solidFill>
          </c:spPr>
          <c:invertIfNegative val="0"/>
          <c:dLbls>
            <c:spPr>
              <a:noFill/>
            </c:spPr>
            <c:txPr>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extLst>
                <c:ext xmlns:c15="http://schemas.microsoft.com/office/drawing/2012/chart" uri="{02D57815-91ED-43cb-92C2-25804820EDAC}">
                  <c15:fullRef>
                    <c15:sqref>Gender!$E$43:$M$43</c15:sqref>
                  </c15:fullRef>
                </c:ext>
              </c:extLst>
              <c:f>Gender!$E$43:$I$43</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Gender!$E$70:$M$70</c15:sqref>
                  </c15:fullRef>
                </c:ext>
              </c:extLst>
              <c:f>Gender!$E$70:$I$70</c:f>
              <c:numCache>
                <c:formatCode>0.0%</c:formatCode>
                <c:ptCount val="5"/>
                <c:pt idx="0">
                  <c:v>0.513030442804428</c:v>
                </c:pt>
                <c:pt idx="1">
                  <c:v>0.51563127402053577</c:v>
                </c:pt>
                <c:pt idx="2">
                  <c:v>0.5158238734090127</c:v>
                </c:pt>
                <c:pt idx="3">
                  <c:v>0.51312119314624016</c:v>
                </c:pt>
                <c:pt idx="4">
                  <c:v>0.51424339106654515</c:v>
                </c:pt>
              </c:numCache>
            </c:numRef>
          </c:val>
        </c:ser>
        <c:dLbls>
          <c:showLegendKey val="0"/>
          <c:showVal val="0"/>
          <c:showCatName val="0"/>
          <c:showSerName val="0"/>
          <c:showPercent val="0"/>
          <c:showBubbleSize val="0"/>
        </c:dLbls>
        <c:gapWidth val="150"/>
        <c:overlap val="100"/>
        <c:axId val="275156944"/>
        <c:axId val="276127952"/>
      </c:barChart>
      <c:catAx>
        <c:axId val="275156944"/>
        <c:scaling>
          <c:orientation val="minMax"/>
        </c:scaling>
        <c:delete val="0"/>
        <c:axPos val="b"/>
        <c:numFmt formatCode="General" sourceLinked="1"/>
        <c:majorTickMark val="out"/>
        <c:minorTickMark val="none"/>
        <c:tickLblPos val="nextTo"/>
        <c:txPr>
          <a:bodyPr/>
          <a:lstStyle/>
          <a:p>
            <a:pPr>
              <a:defRPr sz="1050" b="0" i="0" baseline="0"/>
            </a:pPr>
            <a:endParaRPr lang="en-US"/>
          </a:p>
        </c:txPr>
        <c:crossAx val="276127952"/>
        <c:crosses val="autoZero"/>
        <c:auto val="1"/>
        <c:lblAlgn val="ctr"/>
        <c:lblOffset val="100"/>
        <c:noMultiLvlLbl val="0"/>
      </c:catAx>
      <c:valAx>
        <c:axId val="276127952"/>
        <c:scaling>
          <c:orientation val="minMax"/>
          <c:max val="1"/>
        </c:scaling>
        <c:delete val="0"/>
        <c:axPos val="l"/>
        <c:majorGridlines/>
        <c:numFmt formatCode="0.0%" sourceLinked="1"/>
        <c:majorTickMark val="out"/>
        <c:minorTickMark val="none"/>
        <c:tickLblPos val="nextTo"/>
        <c:crossAx val="275156944"/>
        <c:crosses val="autoZero"/>
        <c:crossBetween val="between"/>
      </c:valAx>
    </c:plotArea>
    <c:legend>
      <c:legendPos val="b"/>
      <c:layout/>
      <c:overlay val="0"/>
      <c:txPr>
        <a:bodyPr/>
        <a:lstStyle/>
        <a:p>
          <a:pPr>
            <a:defRPr sz="1100" b="1" i="0" baseline="0"/>
          </a:pPr>
          <a:endParaRPr lang="en-US"/>
        </a:p>
      </c:txPr>
    </c:legend>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Comparison</a:t>
            </a:r>
            <a:r>
              <a:rPr lang="en-US" sz="1400" baseline="0"/>
              <a:t> on Socioeconomic Status (Single Year)</a:t>
            </a:r>
            <a:endParaRPr lang="en-US" sz="1400"/>
          </a:p>
        </c:rich>
      </c:tx>
      <c:layout/>
      <c:overlay val="0"/>
    </c:title>
    <c:autoTitleDeleted val="0"/>
    <c:plotArea>
      <c:layout/>
      <c:barChart>
        <c:barDir val="col"/>
        <c:grouping val="percentStacked"/>
        <c:varyColors val="0"/>
        <c:ser>
          <c:idx val="0"/>
          <c:order val="0"/>
          <c:tx>
            <c:v>Low Income</c:v>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'Socioeconomic Status'!$B$22:$C$25</c:f>
              <c:strCache>
                <c:ptCount val="4"/>
                <c:pt idx="0">
                  <c:v>Postsecondary POS Cohort</c:v>
                </c:pt>
                <c:pt idx="1">
                  <c:v>Secondary POS Cohort</c:v>
                </c:pt>
                <c:pt idx="2">
                  <c:v>Students enrolled in the community college</c:v>
                </c:pt>
                <c:pt idx="3">
                  <c:v>Students enrolled in district High Schools</c:v>
                </c:pt>
              </c:strCache>
            </c:strRef>
          </c:cat>
          <c:val>
            <c:numRef>
              <c:f>'Socioeconomic Status'!$E$22:$E$25</c:f>
              <c:numCache>
                <c:formatCode>0.0%</c:formatCode>
                <c:ptCount val="4"/>
                <c:pt idx="0">
                  <c:v>0.47021943573667713</c:v>
                </c:pt>
                <c:pt idx="1">
                  <c:v>0.58233532934131738</c:v>
                </c:pt>
                <c:pt idx="2">
                  <c:v>0.52778088317495808</c:v>
                </c:pt>
                <c:pt idx="3">
                  <c:v>0.34153582643448471</c:v>
                </c:pt>
              </c:numCache>
            </c:numRef>
          </c:val>
        </c:ser>
        <c:ser>
          <c:idx val="1"/>
          <c:order val="1"/>
          <c:tx>
            <c:v>Middle Income</c:v>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'Socioeconomic Status'!$B$22:$C$25</c:f>
              <c:strCache>
                <c:ptCount val="4"/>
                <c:pt idx="0">
                  <c:v>Postsecondary POS Cohort</c:v>
                </c:pt>
                <c:pt idx="1">
                  <c:v>Secondary POS Cohort</c:v>
                </c:pt>
                <c:pt idx="2">
                  <c:v>Students enrolled in the community college</c:v>
                </c:pt>
                <c:pt idx="3">
                  <c:v>Students enrolled in district High Schools</c:v>
                </c:pt>
              </c:strCache>
            </c:strRef>
          </c:cat>
          <c:val>
            <c:numRef>
              <c:f>'Socioeconomic Status'!$F$22:$F$25</c:f>
              <c:numCache>
                <c:formatCode>0.0%</c:formatCode>
                <c:ptCount val="4"/>
                <c:pt idx="0">
                  <c:v>0.33542319749216298</c:v>
                </c:pt>
                <c:pt idx="1">
                  <c:v>0.17964071856287425</c:v>
                </c:pt>
                <c:pt idx="2">
                  <c:v>0.29670206819452211</c:v>
                </c:pt>
                <c:pt idx="3">
                  <c:v>0.45304025121324581</c:v>
                </c:pt>
              </c:numCache>
            </c:numRef>
          </c:val>
        </c:ser>
        <c:ser>
          <c:idx val="2"/>
          <c:order val="2"/>
          <c:tx>
            <c:v>High Income</c:v>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'Socioeconomic Status'!$B$22:$C$25</c:f>
              <c:strCache>
                <c:ptCount val="4"/>
                <c:pt idx="0">
                  <c:v>Postsecondary POS Cohort</c:v>
                </c:pt>
                <c:pt idx="1">
                  <c:v>Secondary POS Cohort</c:v>
                </c:pt>
                <c:pt idx="2">
                  <c:v>Students enrolled in the community college</c:v>
                </c:pt>
                <c:pt idx="3">
                  <c:v>Students enrolled in district High Schools</c:v>
                </c:pt>
              </c:strCache>
            </c:strRef>
          </c:cat>
          <c:val>
            <c:numRef>
              <c:f>'Socioeconomic Status'!$G$22:$G$25</c:f>
              <c:numCache>
                <c:formatCode>0.0%</c:formatCode>
                <c:ptCount val="4"/>
                <c:pt idx="0">
                  <c:v>0.11912225705329153</c:v>
                </c:pt>
                <c:pt idx="1">
                  <c:v>0.19461077844311378</c:v>
                </c:pt>
                <c:pt idx="2">
                  <c:v>9.949692565679151E-2</c:v>
                </c:pt>
                <c:pt idx="3">
                  <c:v>0.12372252355124179</c:v>
                </c:pt>
              </c:numCache>
            </c:numRef>
          </c:val>
        </c:ser>
        <c:ser>
          <c:idx val="3"/>
          <c:order val="3"/>
          <c:tx>
            <c:v>Not Reported</c:v>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'Socioeconomic Status'!$B$22:$C$25</c:f>
              <c:strCache>
                <c:ptCount val="4"/>
                <c:pt idx="0">
                  <c:v>Postsecondary POS Cohort</c:v>
                </c:pt>
                <c:pt idx="1">
                  <c:v>Secondary POS Cohort</c:v>
                </c:pt>
                <c:pt idx="2">
                  <c:v>Students enrolled in the community college</c:v>
                </c:pt>
                <c:pt idx="3">
                  <c:v>Students enrolled in district High Schools</c:v>
                </c:pt>
              </c:strCache>
            </c:strRef>
          </c:cat>
          <c:val>
            <c:numRef>
              <c:f>'Socioeconomic Status'!$H$22:$H$25</c:f>
              <c:numCache>
                <c:formatCode>0.0%</c:formatCode>
                <c:ptCount val="4"/>
                <c:pt idx="0">
                  <c:v>7.5235109717868343E-2</c:v>
                </c:pt>
                <c:pt idx="1">
                  <c:v>4.3413173652694613E-2</c:v>
                </c:pt>
                <c:pt idx="2">
                  <c:v>7.6020122973728343E-2</c:v>
                </c:pt>
                <c:pt idx="3">
                  <c:v>8.1701398801027697E-2</c:v>
                </c:pt>
              </c:numCache>
            </c:numRef>
          </c:val>
        </c:ser>
        <c:dLbls>
          <c:dLblPos val="ctr"/>
          <c:showLegendKey val="0"/>
          <c:showVal val="1"/>
          <c:showCatName val="0"/>
          <c:showSerName val="0"/>
          <c:showPercent val="0"/>
          <c:showBubbleSize val="0"/>
        </c:dLbls>
        <c:gapWidth val="65"/>
        <c:overlap val="100"/>
        <c:axId val="276133048"/>
        <c:axId val="276129912"/>
      </c:barChart>
      <c:catAx>
        <c:axId val="276133048"/>
        <c:scaling>
          <c:orientation val="minMax"/>
        </c:scaling>
        <c:delete val="0"/>
        <c:axPos val="b"/>
        <c:numFmt formatCode="General" sourceLinked="1"/>
        <c:majorTickMark val="out"/>
        <c:minorTickMark val="none"/>
        <c:tickLblPos val="nextTo"/>
        <c:txPr>
          <a:bodyPr/>
          <a:lstStyle/>
          <a:p>
            <a:pPr>
              <a:defRPr sz="1100" baseline="0"/>
            </a:pPr>
            <a:endParaRPr lang="en-US"/>
          </a:p>
        </c:txPr>
        <c:crossAx val="276129912"/>
        <c:crosses val="autoZero"/>
        <c:auto val="1"/>
        <c:lblAlgn val="ctr"/>
        <c:lblOffset val="100"/>
        <c:noMultiLvlLbl val="0"/>
      </c:catAx>
      <c:valAx>
        <c:axId val="276129912"/>
        <c:scaling>
          <c:orientation val="minMax"/>
        </c:scaling>
        <c:delete val="0"/>
        <c:axPos val="l"/>
        <c:majorGridlines/>
        <c:numFmt formatCode="0%" sourceLinked="0"/>
        <c:majorTickMark val="out"/>
        <c:minorTickMark val="none"/>
        <c:tickLblPos val="nextTo"/>
        <c:crossAx val="276133048"/>
        <c:crosses val="autoZero"/>
        <c:crossBetween val="between"/>
      </c:valAx>
    </c:plotArea>
    <c:legend>
      <c:legendPos val="b"/>
      <c:layout/>
      <c:overlay val="0"/>
      <c:txPr>
        <a:bodyPr/>
        <a:lstStyle/>
        <a:p>
          <a:pPr>
            <a:defRPr sz="1100" b="1" i="0" baseline="0"/>
          </a:pPr>
          <a:endParaRPr lang="en-US"/>
        </a:p>
      </c:txPr>
    </c:legend>
    <c:plotVisOnly val="1"/>
    <c:dispBlanksAs val="gap"/>
    <c:showDLblsOverMax val="0"/>
  </c:chart>
  <c:printSettings>
    <c:headerFooter/>
    <c:pageMargins b="0.750000000000001" l="0.70000000000000095" r="0.70000000000000095" t="0.750000000000001"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Total Enrollment Trend</a:t>
            </a:r>
          </a:p>
        </c:rich>
      </c:tx>
      <c:layout/>
      <c:overlay val="0"/>
    </c:title>
    <c:autoTitleDeleted val="0"/>
    <c:plotArea>
      <c:layout>
        <c:manualLayout>
          <c:layoutTarget val="inner"/>
          <c:xMode val="edge"/>
          <c:yMode val="edge"/>
          <c:x val="6.0915155268512787E-2"/>
          <c:y val="0.26688549868766404"/>
          <c:w val="0.62258928308118788"/>
          <c:h val="0.64956594488188979"/>
        </c:manualLayout>
      </c:layout>
      <c:lineChart>
        <c:grouping val="standard"/>
        <c:varyColors val="0"/>
        <c:ser>
          <c:idx val="0"/>
          <c:order val="0"/>
          <c:tx>
            <c:strRef>
              <c:f>'Socioeconomic Status'!$B$37:$C$37</c:f>
              <c:strCache>
                <c:ptCount val="2"/>
                <c:pt idx="0">
                  <c:v>Postsecondary POS Cohort</c:v>
                </c:pt>
              </c:strCache>
            </c:strRef>
          </c:tx>
          <c:cat>
            <c:numRef>
              <c:extLst>
                <c:ext xmlns:c15="http://schemas.microsoft.com/office/drawing/2012/chart" uri="{02D57815-91ED-43cb-92C2-25804820EDAC}">
                  <c15:fullRef>
                    <c15:sqref>'Socioeconomic Status'!$E$31:$M$31</c15:sqref>
                  </c15:fullRef>
                </c:ext>
              </c:extLst>
              <c:f>'Socioeconomic Status'!$E$31:$I$31</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'Socioeconomic Status'!$E$37:$M$37</c15:sqref>
                  </c15:fullRef>
                </c:ext>
              </c:extLst>
              <c:f>'Socioeconomic Status'!$E$37:$I$37</c:f>
              <c:numCache>
                <c:formatCode>0.0%</c:formatCode>
                <c:ptCount val="5"/>
                <c:pt idx="0">
                  <c:v>0.18948126801152737</c:v>
                </c:pt>
                <c:pt idx="1">
                  <c:v>0.18731988472622479</c:v>
                </c:pt>
                <c:pt idx="2">
                  <c:v>0.19668587896253603</c:v>
                </c:pt>
                <c:pt idx="3">
                  <c:v>0.20605187319884727</c:v>
                </c:pt>
                <c:pt idx="4">
                  <c:v>0.22046109510086456</c:v>
                </c:pt>
              </c:numCache>
            </c:numRef>
          </c:val>
          <c:smooth val="0"/>
        </c:ser>
        <c:ser>
          <c:idx val="1"/>
          <c:order val="1"/>
          <c:tx>
            <c:strRef>
              <c:f>'Socioeconomic Status'!$B$38:$C$38</c:f>
              <c:strCache>
                <c:ptCount val="2"/>
                <c:pt idx="0">
                  <c:v>Secondary POS Cohort</c:v>
                </c:pt>
              </c:strCache>
            </c:strRef>
          </c:tx>
          <c:cat>
            <c:numRef>
              <c:extLst>
                <c:ext xmlns:c15="http://schemas.microsoft.com/office/drawing/2012/chart" uri="{02D57815-91ED-43cb-92C2-25804820EDAC}">
                  <c15:fullRef>
                    <c15:sqref>'Socioeconomic Status'!$E$31:$M$31</c15:sqref>
                  </c15:fullRef>
                </c:ext>
              </c:extLst>
              <c:f>'Socioeconomic Status'!$E$31:$I$31</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'Socioeconomic Status'!$E$38:$M$38</c15:sqref>
                  </c15:fullRef>
                </c:ext>
              </c:extLst>
              <c:f>'Socioeconomic Status'!$E$38:$I$38</c:f>
              <c:numCache>
                <c:formatCode>0.0%</c:formatCode>
                <c:ptCount val="5"/>
                <c:pt idx="0">
                  <c:v>0.19510624597553122</c:v>
                </c:pt>
                <c:pt idx="1">
                  <c:v>0.19800386349001931</c:v>
                </c:pt>
                <c:pt idx="2">
                  <c:v>0.19735994848679975</c:v>
                </c:pt>
                <c:pt idx="3">
                  <c:v>0.20476497102382485</c:v>
                </c:pt>
                <c:pt idx="4">
                  <c:v>0.20476497102382485</c:v>
                </c:pt>
              </c:numCache>
            </c:numRef>
          </c:val>
          <c:smooth val="0"/>
        </c:ser>
        <c:ser>
          <c:idx val="2"/>
          <c:order val="2"/>
          <c:tx>
            <c:strRef>
              <c:f>'Socioeconomic Status'!$B$39:$C$39</c:f>
              <c:strCache>
                <c:ptCount val="2"/>
                <c:pt idx="0">
                  <c:v>Students enrolled in the community college</c:v>
                </c:pt>
              </c:strCache>
            </c:strRef>
          </c:tx>
          <c:cat>
            <c:numRef>
              <c:extLst>
                <c:ext xmlns:c15="http://schemas.microsoft.com/office/drawing/2012/chart" uri="{02D57815-91ED-43cb-92C2-25804820EDAC}">
                  <c15:fullRef>
                    <c15:sqref>'Socioeconomic Status'!$E$31:$M$31</c15:sqref>
                  </c15:fullRef>
                </c:ext>
              </c:extLst>
              <c:f>'Socioeconomic Status'!$E$31:$I$31</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'Socioeconomic Status'!$E$39:$M$39</c15:sqref>
                  </c15:fullRef>
                </c:ext>
              </c:extLst>
              <c:f>'Socioeconomic Status'!$E$39:$I$39</c:f>
              <c:numCache>
                <c:formatCode>0.0%</c:formatCode>
                <c:ptCount val="5"/>
                <c:pt idx="0">
                  <c:v>0.20237375433881985</c:v>
                </c:pt>
                <c:pt idx="1">
                  <c:v>0.20465793304221253</c:v>
                </c:pt>
                <c:pt idx="2">
                  <c:v>0.19758145784346659</c:v>
                </c:pt>
                <c:pt idx="3">
                  <c:v>0.19713357966633077</c:v>
                </c:pt>
                <c:pt idx="4">
                  <c:v>0.19825327510917032</c:v>
                </c:pt>
              </c:numCache>
            </c:numRef>
          </c:val>
          <c:smooth val="0"/>
        </c:ser>
        <c:ser>
          <c:idx val="3"/>
          <c:order val="3"/>
          <c:tx>
            <c:strRef>
              <c:f>'Socioeconomic Status'!$B$40:$C$40</c:f>
              <c:strCache>
                <c:ptCount val="2"/>
                <c:pt idx="0">
                  <c:v>Students enrolled in district High Schools</c:v>
                </c:pt>
              </c:strCache>
            </c:strRef>
          </c:tx>
          <c:cat>
            <c:numRef>
              <c:extLst>
                <c:ext xmlns:c15="http://schemas.microsoft.com/office/drawing/2012/chart" uri="{02D57815-91ED-43cb-92C2-25804820EDAC}">
                  <c15:fullRef>
                    <c15:sqref>'Socioeconomic Status'!$E$31:$M$31</c15:sqref>
                  </c15:fullRef>
                </c:ext>
              </c:extLst>
              <c:f>'Socioeconomic Status'!$E$31:$I$31</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'Socioeconomic Status'!$E$40:$M$40</c15:sqref>
                  </c15:fullRef>
                </c:ext>
              </c:extLst>
              <c:f>'Socioeconomic Status'!$E$40:$I$40</c:f>
              <c:numCache>
                <c:formatCode>0.0%</c:formatCode>
                <c:ptCount val="5"/>
                <c:pt idx="0">
                  <c:v>0.20015636317647195</c:v>
                </c:pt>
                <c:pt idx="1">
                  <c:v>0.19953550938753922</c:v>
                </c:pt>
                <c:pt idx="2">
                  <c:v>0.20011037400692136</c:v>
                </c:pt>
                <c:pt idx="3">
                  <c:v>0.20000689837543259</c:v>
                </c:pt>
                <c:pt idx="4">
                  <c:v>0.20019085505363488</c:v>
                </c:pt>
              </c:numCache>
            </c:numRef>
          </c:val>
          <c:smooth val="0"/>
        </c:ser>
        <c:dLbls>
          <c:showLegendKey val="0"/>
          <c:showVal val="0"/>
          <c:showCatName val="0"/>
          <c:showSerName val="0"/>
          <c:showPercent val="0"/>
          <c:showBubbleSize val="0"/>
        </c:dLbls>
        <c:marker val="1"/>
        <c:smooth val="0"/>
        <c:axId val="276133440"/>
        <c:axId val="276128344"/>
      </c:lineChart>
      <c:catAx>
        <c:axId val="276133440"/>
        <c:scaling>
          <c:orientation val="minMax"/>
        </c:scaling>
        <c:delete val="0"/>
        <c:axPos val="b"/>
        <c:numFmt formatCode="General" sourceLinked="1"/>
        <c:majorTickMark val="out"/>
        <c:minorTickMark val="none"/>
        <c:tickLblPos val="nextTo"/>
        <c:crossAx val="276128344"/>
        <c:crosses val="autoZero"/>
        <c:auto val="1"/>
        <c:lblAlgn val="ctr"/>
        <c:lblOffset val="100"/>
        <c:noMultiLvlLbl val="0"/>
      </c:catAx>
      <c:valAx>
        <c:axId val="276128344"/>
        <c:scaling>
          <c:orientation val="minMax"/>
        </c:scaling>
        <c:delete val="0"/>
        <c:axPos val="l"/>
        <c:majorGridlines/>
        <c:numFmt formatCode="0.0%" sourceLinked="1"/>
        <c:majorTickMark val="out"/>
        <c:minorTickMark val="none"/>
        <c:tickLblPos val="nextTo"/>
        <c:crossAx val="276133440"/>
        <c:crosses val="autoZero"/>
        <c:crossBetween val="between"/>
      </c:valAx>
    </c:plotArea>
    <c:legend>
      <c:legendPos val="r"/>
      <c:layout/>
      <c:overlay val="0"/>
    </c:legend>
    <c:plotVisOnly val="1"/>
    <c:dispBlanksAs val="zero"/>
    <c:showDLblsOverMax val="0"/>
  </c:chart>
  <c:printSettings>
    <c:headerFooter/>
    <c:pageMargins b="1" l="0.75" r="0.7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Enrollment Trend</a:t>
            </a:r>
            <a:r>
              <a:rPr lang="en-US" baseline="0"/>
              <a:t> in Postcondary POS by Socioeconomic Status </a:t>
            </a:r>
            <a:r>
              <a:rPr lang="en-US" sz="1800" b="1" i="0" u="none" strike="noStrike" baseline="0">
                <a:effectLst/>
              </a:rPr>
              <a:t>as Percentage Share</a:t>
            </a:r>
            <a:endParaRPr lang="en-US"/>
          </a:p>
        </c:rich>
      </c:tx>
      <c:layout/>
      <c:overlay val="0"/>
    </c:title>
    <c:autoTitleDeleted val="0"/>
    <c:plotArea>
      <c:layout>
        <c:manualLayout>
          <c:layoutTarget val="inner"/>
          <c:xMode val="edge"/>
          <c:yMode val="edge"/>
          <c:x val="6.0915155268512787E-2"/>
          <c:y val="0.26688549868766404"/>
          <c:w val="0.62258928308118788"/>
          <c:h val="0.64956594488188979"/>
        </c:manualLayout>
      </c:layout>
      <c:lineChart>
        <c:grouping val="standard"/>
        <c:varyColors val="0"/>
        <c:ser>
          <c:idx val="0"/>
          <c:order val="0"/>
          <c:tx>
            <c:v>Low-income Students</c:v>
          </c:tx>
          <c:cat>
            <c:numRef>
              <c:extLst>
                <c:ext xmlns:c15="http://schemas.microsoft.com/office/drawing/2012/chart" uri="{02D57815-91ED-43cb-92C2-25804820EDAC}">
                  <c15:fullRef>
                    <c15:sqref>'Socioeconomic Status'!$E$43:$M$43</c15:sqref>
                  </c15:fullRef>
                </c:ext>
              </c:extLst>
              <c:f>'Socioeconomic Status'!$E$43:$I$43</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'Socioeconomic Status'!$E$49:$M$49</c15:sqref>
                  </c15:fullRef>
                </c:ext>
              </c:extLst>
              <c:f>'Socioeconomic Status'!$E$49:$I$49</c:f>
              <c:numCache>
                <c:formatCode>0.0%</c:formatCode>
                <c:ptCount val="5"/>
                <c:pt idx="0">
                  <c:v>0.48669201520912547</c:v>
                </c:pt>
                <c:pt idx="1">
                  <c:v>0.47692307692307695</c:v>
                </c:pt>
                <c:pt idx="2">
                  <c:v>0.48351648351648352</c:v>
                </c:pt>
                <c:pt idx="3">
                  <c:v>0.48601398601398599</c:v>
                </c:pt>
                <c:pt idx="4">
                  <c:v>0.48366013071895425</c:v>
                </c:pt>
              </c:numCache>
            </c:numRef>
          </c:val>
          <c:smooth val="0"/>
        </c:ser>
        <c:ser>
          <c:idx val="1"/>
          <c:order val="1"/>
          <c:tx>
            <c:v>Middle-income Students</c:v>
          </c:tx>
          <c:cat>
            <c:numRef>
              <c:extLst>
                <c:ext xmlns:c15="http://schemas.microsoft.com/office/drawing/2012/chart" uri="{02D57815-91ED-43cb-92C2-25804820EDAC}">
                  <c15:fullRef>
                    <c15:sqref>'Socioeconomic Status'!$E$43:$M$43</c15:sqref>
                  </c15:fullRef>
                </c:ext>
              </c:extLst>
              <c:f>'Socioeconomic Status'!$E$43:$I$43</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'Socioeconomic Status'!$E$61:$M$61</c15:sqref>
                  </c15:fullRef>
                </c:ext>
              </c:extLst>
              <c:f>'Socioeconomic Status'!$E$61:$I$61</c:f>
              <c:numCache>
                <c:formatCode>0.0%</c:formatCode>
                <c:ptCount val="5"/>
                <c:pt idx="0">
                  <c:v>0.37262357414448671</c:v>
                </c:pt>
                <c:pt idx="1">
                  <c:v>0.37307692307692308</c:v>
                </c:pt>
                <c:pt idx="2">
                  <c:v>0.36996336996336998</c:v>
                </c:pt>
                <c:pt idx="3">
                  <c:v>0.36713286713286714</c:v>
                </c:pt>
                <c:pt idx="4">
                  <c:v>0.36274509803921567</c:v>
                </c:pt>
              </c:numCache>
            </c:numRef>
          </c:val>
          <c:smooth val="0"/>
        </c:ser>
        <c:ser>
          <c:idx val="2"/>
          <c:order val="2"/>
          <c:tx>
            <c:v>High-income students</c:v>
          </c:tx>
          <c:cat>
            <c:numRef>
              <c:extLst>
                <c:ext xmlns:c15="http://schemas.microsoft.com/office/drawing/2012/chart" uri="{02D57815-91ED-43cb-92C2-25804820EDAC}">
                  <c15:fullRef>
                    <c15:sqref>'Socioeconomic Status'!$E$43:$M$43</c15:sqref>
                  </c15:fullRef>
                </c:ext>
              </c:extLst>
              <c:f>'Socioeconomic Status'!$E$43:$I$43</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'Socioeconomic Status'!$E$72:$M$72</c15:sqref>
                  </c15:fullRef>
                </c:ext>
              </c:extLst>
              <c:f>'Socioeconomic Status'!$E$72:$I$72</c:f>
              <c:numCache>
                <c:formatCode>0.0%</c:formatCode>
                <c:ptCount val="5"/>
                <c:pt idx="0">
                  <c:v>7.2243346007604556E-2</c:v>
                </c:pt>
                <c:pt idx="1">
                  <c:v>6.9230769230769235E-2</c:v>
                </c:pt>
                <c:pt idx="2">
                  <c:v>7.3260073260073263E-2</c:v>
                </c:pt>
                <c:pt idx="3">
                  <c:v>8.0419580419580416E-2</c:v>
                </c:pt>
                <c:pt idx="4">
                  <c:v>6.8627450980392163E-2</c:v>
                </c:pt>
              </c:numCache>
            </c:numRef>
          </c:val>
          <c:smooth val="0"/>
        </c:ser>
        <c:ser>
          <c:idx val="3"/>
          <c:order val="3"/>
          <c:tx>
            <c:v>Students not reporting income</c:v>
          </c:tx>
          <c:cat>
            <c:numRef>
              <c:extLst>
                <c:ext xmlns:c15="http://schemas.microsoft.com/office/drawing/2012/chart" uri="{02D57815-91ED-43cb-92C2-25804820EDAC}">
                  <c15:fullRef>
                    <c15:sqref>'Socioeconomic Status'!$E$43:$M$43</c15:sqref>
                  </c15:fullRef>
                </c:ext>
              </c:extLst>
              <c:f>'Socioeconomic Status'!$E$43:$I$43</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'Socioeconomic Status'!$E$86:$M$86</c15:sqref>
                  </c15:fullRef>
                </c:ext>
              </c:extLst>
              <c:f>'Socioeconomic Status'!$E$86:$I$86</c:f>
              <c:numCache>
                <c:formatCode>0.0%</c:formatCode>
                <c:ptCount val="5"/>
                <c:pt idx="0">
                  <c:v>6.8441064638783272E-2</c:v>
                </c:pt>
                <c:pt idx="1">
                  <c:v>8.0769230769230774E-2</c:v>
                </c:pt>
                <c:pt idx="2">
                  <c:v>7.3260073260073263E-2</c:v>
                </c:pt>
                <c:pt idx="3">
                  <c:v>6.6433566433566432E-2</c:v>
                </c:pt>
                <c:pt idx="4">
                  <c:v>8.4967320261437912E-2</c:v>
                </c:pt>
              </c:numCache>
            </c:numRef>
          </c:val>
          <c:smooth val="0"/>
        </c:ser>
        <c:dLbls>
          <c:showLegendKey val="0"/>
          <c:showVal val="0"/>
          <c:showCatName val="0"/>
          <c:showSerName val="0"/>
          <c:showPercent val="0"/>
          <c:showBubbleSize val="0"/>
        </c:dLbls>
        <c:marker val="1"/>
        <c:smooth val="0"/>
        <c:axId val="276133832"/>
        <c:axId val="276134224"/>
      </c:lineChart>
      <c:catAx>
        <c:axId val="276133832"/>
        <c:scaling>
          <c:orientation val="minMax"/>
        </c:scaling>
        <c:delete val="0"/>
        <c:axPos val="b"/>
        <c:numFmt formatCode="General" sourceLinked="1"/>
        <c:majorTickMark val="out"/>
        <c:minorTickMark val="none"/>
        <c:tickLblPos val="nextTo"/>
        <c:crossAx val="276134224"/>
        <c:crosses val="autoZero"/>
        <c:auto val="1"/>
        <c:lblAlgn val="ctr"/>
        <c:lblOffset val="100"/>
        <c:noMultiLvlLbl val="0"/>
      </c:catAx>
      <c:valAx>
        <c:axId val="276134224"/>
        <c:scaling>
          <c:orientation val="minMax"/>
        </c:scaling>
        <c:delete val="0"/>
        <c:axPos val="l"/>
        <c:majorGridlines/>
        <c:numFmt formatCode="0.0%" sourceLinked="1"/>
        <c:majorTickMark val="out"/>
        <c:minorTickMark val="none"/>
        <c:tickLblPos val="nextTo"/>
        <c:crossAx val="276133832"/>
        <c:crosses val="autoZero"/>
        <c:crossBetween val="between"/>
      </c:valAx>
    </c:plotArea>
    <c:legend>
      <c:legendPos val="r"/>
      <c:layout/>
      <c:overlay val="0"/>
    </c:legend>
    <c:plotVisOnly val="1"/>
    <c:dispBlanksAs val="zero"/>
    <c:showDLblsOverMax val="0"/>
  </c:chart>
  <c:printSettings>
    <c:headerFooter/>
    <c:pageMargins b="1" l="0.75" r="0.7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Enrollment Trend</a:t>
            </a:r>
            <a:r>
              <a:rPr lang="en-US" baseline="0"/>
              <a:t> </a:t>
            </a:r>
            <a:r>
              <a:rPr lang="en-US" sz="1800" b="1" i="0" u="none" strike="noStrike" baseline="0">
                <a:effectLst/>
              </a:rPr>
              <a:t>in Secondary POS by Socioeconomic Status as Percentage Share</a:t>
            </a:r>
            <a:endParaRPr lang="en-US"/>
          </a:p>
        </c:rich>
      </c:tx>
      <c:layout/>
      <c:overlay val="0"/>
    </c:title>
    <c:autoTitleDeleted val="0"/>
    <c:plotArea>
      <c:layout>
        <c:manualLayout>
          <c:layoutTarget val="inner"/>
          <c:xMode val="edge"/>
          <c:yMode val="edge"/>
          <c:x val="6.0915155268512787E-2"/>
          <c:y val="0.26688549868766404"/>
          <c:w val="0.62258928308118788"/>
          <c:h val="0.64956594488188979"/>
        </c:manualLayout>
      </c:layout>
      <c:lineChart>
        <c:grouping val="standard"/>
        <c:varyColors val="0"/>
        <c:ser>
          <c:idx val="0"/>
          <c:order val="0"/>
          <c:tx>
            <c:v>Low-income Students</c:v>
          </c:tx>
          <c:cat>
            <c:numRef>
              <c:extLst>
                <c:ext xmlns:c15="http://schemas.microsoft.com/office/drawing/2012/chart" uri="{02D57815-91ED-43cb-92C2-25804820EDAC}">
                  <c15:fullRef>
                    <c15:sqref>'Socioeconomic Status'!$E$55:$M$55</c15:sqref>
                  </c15:fullRef>
                </c:ext>
              </c:extLst>
              <c:f>'Socioeconomic Status'!$E$55:$I$55</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'Socioeconomic Status'!$E$50:$M$50</c15:sqref>
                  </c15:fullRef>
                </c:ext>
              </c:extLst>
              <c:f>'Socioeconomic Status'!$E$50:$I$50</c:f>
              <c:numCache>
                <c:formatCode>0.0%</c:formatCode>
                <c:ptCount val="5"/>
                <c:pt idx="0">
                  <c:v>0.60066006600660071</c:v>
                </c:pt>
                <c:pt idx="1">
                  <c:v>0.60487804878048779</c:v>
                </c:pt>
                <c:pt idx="2">
                  <c:v>0.60195758564437196</c:v>
                </c:pt>
                <c:pt idx="3">
                  <c:v>0.589622641509434</c:v>
                </c:pt>
                <c:pt idx="4">
                  <c:v>0.57861635220125784</c:v>
                </c:pt>
              </c:numCache>
            </c:numRef>
          </c:val>
          <c:smooth val="0"/>
        </c:ser>
        <c:ser>
          <c:idx val="1"/>
          <c:order val="1"/>
          <c:tx>
            <c:v>Middle-income Students</c:v>
          </c:tx>
          <c:cat>
            <c:numRef>
              <c:extLst>
                <c:ext xmlns:c15="http://schemas.microsoft.com/office/drawing/2012/chart" uri="{02D57815-91ED-43cb-92C2-25804820EDAC}">
                  <c15:fullRef>
                    <c15:sqref>'Socioeconomic Status'!$E$55:$M$55</c15:sqref>
                  </c15:fullRef>
                </c:ext>
              </c:extLst>
              <c:f>'Socioeconomic Status'!$E$55:$I$55</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'Socioeconomic Status'!$E$62:$M$62</c15:sqref>
                  </c15:fullRef>
                </c:ext>
              </c:extLst>
              <c:f>'Socioeconomic Status'!$E$62:$I$62</c:f>
              <c:numCache>
                <c:formatCode>0.0%</c:formatCode>
                <c:ptCount val="5"/>
                <c:pt idx="0">
                  <c:v>0.19141914191419143</c:v>
                </c:pt>
                <c:pt idx="1">
                  <c:v>0.17723577235772359</c:v>
                </c:pt>
                <c:pt idx="2">
                  <c:v>0.17455138662316477</c:v>
                </c:pt>
                <c:pt idx="3">
                  <c:v>0.17767295597484276</c:v>
                </c:pt>
                <c:pt idx="4">
                  <c:v>0.17295597484276728</c:v>
                </c:pt>
              </c:numCache>
            </c:numRef>
          </c:val>
          <c:smooth val="0"/>
        </c:ser>
        <c:ser>
          <c:idx val="2"/>
          <c:order val="2"/>
          <c:tx>
            <c:v>High-income Students</c:v>
          </c:tx>
          <c:cat>
            <c:numRef>
              <c:extLst>
                <c:ext xmlns:c15="http://schemas.microsoft.com/office/drawing/2012/chart" uri="{02D57815-91ED-43cb-92C2-25804820EDAC}">
                  <c15:fullRef>
                    <c15:sqref>'Socioeconomic Status'!$E$55:$M$55</c15:sqref>
                  </c15:fullRef>
                </c:ext>
              </c:extLst>
              <c:f>'Socioeconomic Status'!$E$55:$I$55</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'Socioeconomic Status'!$E$73:$M$73</c15:sqref>
                  </c15:fullRef>
                </c:ext>
              </c:extLst>
              <c:f>'Socioeconomic Status'!$E$73:$I$73</c:f>
              <c:numCache>
                <c:formatCode>0.0%</c:formatCode>
                <c:ptCount val="5"/>
                <c:pt idx="0">
                  <c:v>0.17326732673267325</c:v>
                </c:pt>
                <c:pt idx="1">
                  <c:v>0.17723577235772359</c:v>
                </c:pt>
                <c:pt idx="2">
                  <c:v>0.18433931484502447</c:v>
                </c:pt>
                <c:pt idx="3">
                  <c:v>0.18396226415094338</c:v>
                </c:pt>
                <c:pt idx="4">
                  <c:v>0.19496855345911951</c:v>
                </c:pt>
              </c:numCache>
            </c:numRef>
          </c:val>
          <c:smooth val="0"/>
        </c:ser>
        <c:ser>
          <c:idx val="3"/>
          <c:order val="3"/>
          <c:tx>
            <c:v>Students Not Reporting Income</c:v>
          </c:tx>
          <c:cat>
            <c:numRef>
              <c:extLst>
                <c:ext xmlns:c15="http://schemas.microsoft.com/office/drawing/2012/chart" uri="{02D57815-91ED-43cb-92C2-25804820EDAC}">
                  <c15:fullRef>
                    <c15:sqref>'Socioeconomic Status'!$E$55:$M$55</c15:sqref>
                  </c15:fullRef>
                </c:ext>
              </c:extLst>
              <c:f>'Socioeconomic Status'!$E$55:$I$55</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'Socioeconomic Status'!$E$87:$M$87</c15:sqref>
                  </c15:fullRef>
                </c:ext>
              </c:extLst>
              <c:f>'Socioeconomic Status'!$E$87:$I$87</c:f>
              <c:numCache>
                <c:formatCode>0.0%</c:formatCode>
                <c:ptCount val="5"/>
                <c:pt idx="0">
                  <c:v>3.4653465346534656E-2</c:v>
                </c:pt>
                <c:pt idx="1">
                  <c:v>4.065040650406504E-2</c:v>
                </c:pt>
                <c:pt idx="2">
                  <c:v>3.9151712887438822E-2</c:v>
                </c:pt>
                <c:pt idx="3">
                  <c:v>4.8742138364779877E-2</c:v>
                </c:pt>
                <c:pt idx="4">
                  <c:v>5.3459119496855348E-2</c:v>
                </c:pt>
              </c:numCache>
            </c:numRef>
          </c:val>
          <c:smooth val="0"/>
        </c:ser>
        <c:dLbls>
          <c:showLegendKey val="0"/>
          <c:showVal val="0"/>
          <c:showCatName val="0"/>
          <c:showSerName val="0"/>
          <c:showPercent val="0"/>
          <c:showBubbleSize val="0"/>
        </c:dLbls>
        <c:marker val="1"/>
        <c:smooth val="0"/>
        <c:axId val="276135008"/>
        <c:axId val="276129128"/>
      </c:lineChart>
      <c:catAx>
        <c:axId val="276135008"/>
        <c:scaling>
          <c:orientation val="minMax"/>
        </c:scaling>
        <c:delete val="0"/>
        <c:axPos val="b"/>
        <c:numFmt formatCode="General" sourceLinked="1"/>
        <c:majorTickMark val="out"/>
        <c:minorTickMark val="none"/>
        <c:tickLblPos val="nextTo"/>
        <c:crossAx val="276129128"/>
        <c:crosses val="autoZero"/>
        <c:auto val="1"/>
        <c:lblAlgn val="ctr"/>
        <c:lblOffset val="100"/>
        <c:noMultiLvlLbl val="0"/>
      </c:catAx>
      <c:valAx>
        <c:axId val="276129128"/>
        <c:scaling>
          <c:orientation val="minMax"/>
        </c:scaling>
        <c:delete val="0"/>
        <c:axPos val="l"/>
        <c:majorGridlines/>
        <c:numFmt formatCode="0.0%" sourceLinked="1"/>
        <c:majorTickMark val="out"/>
        <c:minorTickMark val="none"/>
        <c:tickLblPos val="nextTo"/>
        <c:crossAx val="276135008"/>
        <c:crosses val="autoZero"/>
        <c:crossBetween val="between"/>
      </c:valAx>
    </c:plotArea>
    <c:legend>
      <c:legendPos val="r"/>
      <c:layout/>
      <c:overlay val="0"/>
    </c:legend>
    <c:plotVisOnly val="1"/>
    <c:dispBlanksAs val="zero"/>
    <c:showDLblsOverMax val="0"/>
  </c:chart>
  <c:printSettings>
    <c:headerFooter/>
    <c:pageMargins b="1" l="0.75" r="0.75"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Enrollment Trend</a:t>
            </a:r>
            <a:r>
              <a:rPr lang="en-US" baseline="0"/>
              <a:t> in Community College by Socioeconomic Status </a:t>
            </a:r>
            <a:r>
              <a:rPr lang="en-US" sz="1800" b="1" i="0" u="none" strike="noStrike" baseline="0">
                <a:effectLst/>
              </a:rPr>
              <a:t>as Percentage Share</a:t>
            </a:r>
            <a:endParaRPr lang="en-US"/>
          </a:p>
        </c:rich>
      </c:tx>
      <c:layout/>
      <c:overlay val="0"/>
    </c:title>
    <c:autoTitleDeleted val="0"/>
    <c:plotArea>
      <c:layout>
        <c:manualLayout>
          <c:layoutTarget val="inner"/>
          <c:xMode val="edge"/>
          <c:yMode val="edge"/>
          <c:x val="6.0915155268512787E-2"/>
          <c:y val="0.26688549868766404"/>
          <c:w val="0.62258928308118788"/>
          <c:h val="0.64956594488188979"/>
        </c:manualLayout>
      </c:layout>
      <c:lineChart>
        <c:grouping val="standard"/>
        <c:varyColors val="0"/>
        <c:ser>
          <c:idx val="0"/>
          <c:order val="0"/>
          <c:tx>
            <c:v>Low-income Student</c:v>
          </c:tx>
          <c:cat>
            <c:numRef>
              <c:extLst>
                <c:ext xmlns:c15="http://schemas.microsoft.com/office/drawing/2012/chart" uri="{02D57815-91ED-43cb-92C2-25804820EDAC}">
                  <c15:fullRef>
                    <c15:sqref>'Socioeconomic Status'!$E$66:$M$66</c15:sqref>
                  </c15:fullRef>
                </c:ext>
              </c:extLst>
              <c:f>'Socioeconomic Status'!$E$66:$I$66</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'Socioeconomic Status'!$E$51:$M$51</c15:sqref>
                  </c15:fullRef>
                </c:ext>
              </c:extLst>
              <c:f>'Socioeconomic Status'!$E$51:$I$51</c:f>
              <c:numCache>
                <c:formatCode>0.0%</c:formatCode>
                <c:ptCount val="5"/>
                <c:pt idx="0">
                  <c:v>0.55217439415735314</c:v>
                </c:pt>
                <c:pt idx="1">
                  <c:v>0.5459021774811248</c:v>
                </c:pt>
                <c:pt idx="2">
                  <c:v>0.53326532925308856</c:v>
                </c:pt>
                <c:pt idx="3">
                  <c:v>0.53356810178348291</c:v>
                </c:pt>
                <c:pt idx="4">
                  <c:v>0.53134530667570312</c:v>
                </c:pt>
              </c:numCache>
            </c:numRef>
          </c:val>
          <c:smooth val="0"/>
        </c:ser>
        <c:ser>
          <c:idx val="1"/>
          <c:order val="1"/>
          <c:tx>
            <c:v>Middle-income Student</c:v>
          </c:tx>
          <c:cat>
            <c:numRef>
              <c:extLst>
                <c:ext xmlns:c15="http://schemas.microsoft.com/office/drawing/2012/chart" uri="{02D57815-91ED-43cb-92C2-25804820EDAC}">
                  <c15:fullRef>
                    <c15:sqref>'Socioeconomic Status'!$E$66:$M$66</c15:sqref>
                  </c15:fullRef>
                </c:ext>
              </c:extLst>
              <c:f>'Socioeconomic Status'!$E$66:$I$66</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'Socioeconomic Status'!$E$63:$M$63</c15:sqref>
                  </c15:fullRef>
                </c:ext>
              </c:extLst>
              <c:f>'Socioeconomic Status'!$E$63:$I$63</c:f>
              <c:numCache>
                <c:formatCode>0.0%</c:formatCode>
                <c:ptCount val="5"/>
                <c:pt idx="0">
                  <c:v>0.26723470178156467</c:v>
                </c:pt>
                <c:pt idx="1">
                  <c:v>0.27333406280774702</c:v>
                </c:pt>
                <c:pt idx="2">
                  <c:v>0.28051683100986058</c:v>
                </c:pt>
                <c:pt idx="3">
                  <c:v>0.28217653072816085</c:v>
                </c:pt>
                <c:pt idx="4">
                  <c:v>0.28137354569072631</c:v>
                </c:pt>
              </c:numCache>
            </c:numRef>
          </c:val>
          <c:smooth val="0"/>
        </c:ser>
        <c:ser>
          <c:idx val="2"/>
          <c:order val="2"/>
          <c:tx>
            <c:v>High-income student</c:v>
          </c:tx>
          <c:cat>
            <c:numRef>
              <c:extLst>
                <c:ext xmlns:c15="http://schemas.microsoft.com/office/drawing/2012/chart" uri="{02D57815-91ED-43cb-92C2-25804820EDAC}">
                  <c15:fullRef>
                    <c15:sqref>'Socioeconomic Status'!$E$66:$M$66</c15:sqref>
                  </c15:fullRef>
                </c:ext>
              </c:extLst>
              <c:f>'Socioeconomic Status'!$E$66:$I$66</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'Socioeconomic Status'!$E$74:$M$74</c15:sqref>
                  </c15:fullRef>
                </c:ext>
              </c:extLst>
              <c:f>'Socioeconomic Status'!$E$74:$I$74</c:f>
              <c:numCache>
                <c:formatCode>0.0%</c:formatCode>
                <c:ptCount val="5"/>
                <c:pt idx="0">
                  <c:v>0.10822175500719265</c:v>
                </c:pt>
                <c:pt idx="1">
                  <c:v>0.10788926578400262</c:v>
                </c:pt>
                <c:pt idx="2">
                  <c:v>0.1101666099965998</c:v>
                </c:pt>
                <c:pt idx="3">
                  <c:v>0.10939452459388845</c:v>
                </c:pt>
                <c:pt idx="4">
                  <c:v>0.11058398283067887</c:v>
                </c:pt>
              </c:numCache>
            </c:numRef>
          </c:val>
          <c:smooth val="0"/>
        </c:ser>
        <c:ser>
          <c:idx val="3"/>
          <c:order val="3"/>
          <c:tx>
            <c:v>Students Not Reporting Income</c:v>
          </c:tx>
          <c:cat>
            <c:numRef>
              <c:extLst>
                <c:ext xmlns:c15="http://schemas.microsoft.com/office/drawing/2012/chart" uri="{02D57815-91ED-43cb-92C2-25804820EDAC}">
                  <c15:fullRef>
                    <c15:sqref>'Socioeconomic Status'!$E$66:$M$66</c15:sqref>
                  </c15:fullRef>
                </c:ext>
              </c:extLst>
              <c:f>'Socioeconomic Status'!$E$66:$I$66</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'Socioeconomic Status'!$E$88:$M$88</c15:sqref>
                  </c15:fullRef>
                </c:ext>
              </c:extLst>
              <c:f>'Socioeconomic Status'!$E$88:$I$88</c:f>
              <c:numCache>
                <c:formatCode>0.0%</c:formatCode>
                <c:ptCount val="5"/>
                <c:pt idx="0">
                  <c:v>7.2369149053889567E-2</c:v>
                </c:pt>
                <c:pt idx="1">
                  <c:v>7.28744939271255E-2</c:v>
                </c:pt>
                <c:pt idx="2">
                  <c:v>7.6051229740451087E-2</c:v>
                </c:pt>
                <c:pt idx="3">
                  <c:v>7.4860842894467788E-2</c:v>
                </c:pt>
                <c:pt idx="4">
                  <c:v>7.6697164802891682E-2</c:v>
                </c:pt>
              </c:numCache>
            </c:numRef>
          </c:val>
          <c:smooth val="0"/>
        </c:ser>
        <c:dLbls>
          <c:showLegendKey val="0"/>
          <c:showVal val="0"/>
          <c:showCatName val="0"/>
          <c:showSerName val="0"/>
          <c:showPercent val="0"/>
          <c:showBubbleSize val="0"/>
        </c:dLbls>
        <c:marker val="1"/>
        <c:smooth val="0"/>
        <c:axId val="276130304"/>
        <c:axId val="276134616"/>
      </c:lineChart>
      <c:catAx>
        <c:axId val="276130304"/>
        <c:scaling>
          <c:orientation val="minMax"/>
        </c:scaling>
        <c:delete val="0"/>
        <c:axPos val="b"/>
        <c:numFmt formatCode="General" sourceLinked="1"/>
        <c:majorTickMark val="out"/>
        <c:minorTickMark val="none"/>
        <c:tickLblPos val="nextTo"/>
        <c:crossAx val="276134616"/>
        <c:crosses val="autoZero"/>
        <c:auto val="1"/>
        <c:lblAlgn val="ctr"/>
        <c:lblOffset val="100"/>
        <c:noMultiLvlLbl val="0"/>
      </c:catAx>
      <c:valAx>
        <c:axId val="276134616"/>
        <c:scaling>
          <c:orientation val="minMax"/>
        </c:scaling>
        <c:delete val="0"/>
        <c:axPos val="l"/>
        <c:majorGridlines/>
        <c:numFmt formatCode="0.0%" sourceLinked="1"/>
        <c:majorTickMark val="out"/>
        <c:minorTickMark val="none"/>
        <c:tickLblPos val="nextTo"/>
        <c:crossAx val="276130304"/>
        <c:crosses val="autoZero"/>
        <c:crossBetween val="between"/>
      </c:valAx>
    </c:plotArea>
    <c:legend>
      <c:legendPos val="r"/>
      <c:layout/>
      <c:overlay val="0"/>
    </c:legend>
    <c:plotVisOnly val="1"/>
    <c:dispBlanksAs val="zero"/>
    <c:showDLblsOverMax val="0"/>
  </c:chart>
  <c:printSettings>
    <c:headerFooter/>
    <c:pageMargins b="1" l="0.75" r="0.7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Enrollment Trend</a:t>
            </a:r>
            <a:r>
              <a:rPr lang="en-US" baseline="0"/>
              <a:t> in District High Schools by Socioeconomic Status </a:t>
            </a:r>
            <a:r>
              <a:rPr lang="en-US" sz="1800" b="1" i="0" u="none" strike="noStrike" baseline="0">
                <a:effectLst/>
              </a:rPr>
              <a:t>as Percentage Share</a:t>
            </a:r>
            <a:endParaRPr lang="en-US"/>
          </a:p>
        </c:rich>
      </c:tx>
      <c:layout/>
      <c:overlay val="0"/>
    </c:title>
    <c:autoTitleDeleted val="0"/>
    <c:plotArea>
      <c:layout>
        <c:manualLayout>
          <c:layoutTarget val="inner"/>
          <c:xMode val="edge"/>
          <c:yMode val="edge"/>
          <c:x val="6.0915155268512787E-2"/>
          <c:y val="0.26688549868766404"/>
          <c:w val="0.62258928308118788"/>
          <c:h val="0.64956594488188979"/>
        </c:manualLayout>
      </c:layout>
      <c:lineChart>
        <c:grouping val="standard"/>
        <c:varyColors val="0"/>
        <c:ser>
          <c:idx val="0"/>
          <c:order val="0"/>
          <c:tx>
            <c:v>Low-income Student</c:v>
          </c:tx>
          <c:cat>
            <c:numRef>
              <c:extLst>
                <c:ext xmlns:c15="http://schemas.microsoft.com/office/drawing/2012/chart" uri="{02D57815-91ED-43cb-92C2-25804820EDAC}">
                  <c15:fullRef>
                    <c15:sqref>'Socioeconomic Status'!$E$66:$M$66</c15:sqref>
                  </c15:fullRef>
                </c:ext>
              </c:extLst>
              <c:f>'Socioeconomic Status'!$E$66:$I$66</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'Socioeconomic Status'!$E$52:$M$52</c15:sqref>
                  </c15:fullRef>
                </c:ext>
              </c:extLst>
              <c:f>'Socioeconomic Status'!$E$52:$I$52</c:f>
              <c:numCache>
                <c:formatCode>0.0%</c:formatCode>
                <c:ptCount val="5"/>
                <c:pt idx="0">
                  <c:v>0.32879545062898502</c:v>
                </c:pt>
                <c:pt idx="1">
                  <c:v>0.33068280034572167</c:v>
                </c:pt>
                <c:pt idx="2">
                  <c:v>0.33019247342717611</c:v>
                </c:pt>
                <c:pt idx="3">
                  <c:v>0.33082317774200964</c:v>
                </c:pt>
                <c:pt idx="4">
                  <c:v>0.33092120376751666</c:v>
                </c:pt>
              </c:numCache>
            </c:numRef>
          </c:val>
          <c:smooth val="0"/>
        </c:ser>
        <c:ser>
          <c:idx val="1"/>
          <c:order val="1"/>
          <c:tx>
            <c:v>Middle-income Student</c:v>
          </c:tx>
          <c:cat>
            <c:numRef>
              <c:extLst>
                <c:ext xmlns:c15="http://schemas.microsoft.com/office/drawing/2012/chart" uri="{02D57815-91ED-43cb-92C2-25804820EDAC}">
                  <c15:fullRef>
                    <c15:sqref>'Socioeconomic Status'!$E$66:$M$66</c15:sqref>
                  </c15:fullRef>
                </c:ext>
              </c:extLst>
              <c:f>'Socioeconomic Status'!$E$66:$I$66</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'Socioeconomic Status'!$E$64:$M$64</c15:sqref>
                  </c15:fullRef>
                </c:ext>
              </c:extLst>
              <c:f>'Socioeconomic Status'!$E$64:$I$64</c:f>
              <c:numCache>
                <c:formatCode>0.0%</c:formatCode>
                <c:ptCount val="5"/>
                <c:pt idx="0">
                  <c:v>0.45298408868975815</c:v>
                </c:pt>
                <c:pt idx="1">
                  <c:v>0.45381734370498417</c:v>
                </c:pt>
                <c:pt idx="2">
                  <c:v>0.4535478310830221</c:v>
                </c:pt>
                <c:pt idx="3">
                  <c:v>0.45372499425155211</c:v>
                </c:pt>
                <c:pt idx="4">
                  <c:v>0.45393981162416724</c:v>
                </c:pt>
              </c:numCache>
            </c:numRef>
          </c:val>
          <c:smooth val="0"/>
        </c:ser>
        <c:ser>
          <c:idx val="2"/>
          <c:order val="2"/>
          <c:tx>
            <c:v>High-income student</c:v>
          </c:tx>
          <c:cat>
            <c:numRef>
              <c:extLst>
                <c:ext xmlns:c15="http://schemas.microsoft.com/office/drawing/2012/chart" uri="{02D57815-91ED-43cb-92C2-25804820EDAC}">
                  <c15:fullRef>
                    <c15:sqref>'Socioeconomic Status'!$E$66:$M$66</c15:sqref>
                  </c15:fullRef>
                </c:ext>
              </c:extLst>
              <c:f>'Socioeconomic Status'!$E$66:$I$66</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'Socioeconomic Status'!$E$75:$M$75</c15:sqref>
                  </c15:fullRef>
                </c:ext>
              </c:extLst>
              <c:f>'Socioeconomic Status'!$E$75:$I$75</c:f>
              <c:numCache>
                <c:formatCode>0.0%</c:formatCode>
                <c:ptCount val="5"/>
                <c:pt idx="0">
                  <c:v>0.13906600034464933</c:v>
                </c:pt>
                <c:pt idx="1">
                  <c:v>0.13575338519158744</c:v>
                </c:pt>
                <c:pt idx="2">
                  <c:v>0.13668486067222063</c:v>
                </c:pt>
                <c:pt idx="3">
                  <c:v>0.13531846401471603</c:v>
                </c:pt>
                <c:pt idx="4">
                  <c:v>0.13490696071674707</c:v>
                </c:pt>
              </c:numCache>
            </c:numRef>
          </c:val>
          <c:smooth val="0"/>
        </c:ser>
        <c:ser>
          <c:idx val="3"/>
          <c:order val="3"/>
          <c:tx>
            <c:v>Students Not Reporting Income</c:v>
          </c:tx>
          <c:cat>
            <c:numRef>
              <c:extLst>
                <c:ext xmlns:c15="http://schemas.microsoft.com/office/drawing/2012/chart" uri="{02D57815-91ED-43cb-92C2-25804820EDAC}">
                  <c15:fullRef>
                    <c15:sqref>'Socioeconomic Status'!$E$66:$M$66</c15:sqref>
                  </c15:fullRef>
                </c:ext>
              </c:extLst>
              <c:f>'Socioeconomic Status'!$E$66:$I$66</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'Socioeconomic Status'!$E$89:$M$89</c15:sqref>
                  </c15:fullRef>
                </c:ext>
              </c:extLst>
              <c:f>'Socioeconomic Status'!$E$89:$I$89</c:f>
              <c:numCache>
                <c:formatCode>0.0%</c:formatCode>
                <c:ptCount val="5"/>
                <c:pt idx="0">
                  <c:v>7.9154460336607502E-2</c:v>
                </c:pt>
                <c:pt idx="1">
                  <c:v>7.9746470757706717E-2</c:v>
                </c:pt>
                <c:pt idx="2">
                  <c:v>7.9574834817581153E-2</c:v>
                </c:pt>
                <c:pt idx="3">
                  <c:v>8.0133363991722231E-2</c:v>
                </c:pt>
                <c:pt idx="4">
                  <c:v>8.0232023891569026E-2</c:v>
                </c:pt>
              </c:numCache>
            </c:numRef>
          </c:val>
          <c:smooth val="0"/>
        </c:ser>
        <c:dLbls>
          <c:showLegendKey val="0"/>
          <c:showVal val="0"/>
          <c:showCatName val="0"/>
          <c:showSerName val="0"/>
          <c:showPercent val="0"/>
          <c:showBubbleSize val="0"/>
        </c:dLbls>
        <c:marker val="1"/>
        <c:smooth val="0"/>
        <c:axId val="276130696"/>
        <c:axId val="276131088"/>
      </c:lineChart>
      <c:catAx>
        <c:axId val="276130696"/>
        <c:scaling>
          <c:orientation val="minMax"/>
        </c:scaling>
        <c:delete val="0"/>
        <c:axPos val="b"/>
        <c:numFmt formatCode="General" sourceLinked="1"/>
        <c:majorTickMark val="out"/>
        <c:minorTickMark val="none"/>
        <c:tickLblPos val="nextTo"/>
        <c:crossAx val="276131088"/>
        <c:crosses val="autoZero"/>
        <c:auto val="1"/>
        <c:lblAlgn val="ctr"/>
        <c:lblOffset val="100"/>
        <c:noMultiLvlLbl val="0"/>
      </c:catAx>
      <c:valAx>
        <c:axId val="276131088"/>
        <c:scaling>
          <c:orientation val="minMax"/>
        </c:scaling>
        <c:delete val="0"/>
        <c:axPos val="l"/>
        <c:majorGridlines/>
        <c:numFmt formatCode="0.0%" sourceLinked="1"/>
        <c:majorTickMark val="out"/>
        <c:minorTickMark val="none"/>
        <c:tickLblPos val="nextTo"/>
        <c:crossAx val="276130696"/>
        <c:crosses val="autoZero"/>
        <c:crossBetween val="between"/>
      </c:valAx>
    </c:plotArea>
    <c:legend>
      <c:legendPos val="r"/>
      <c:layout/>
      <c:overlay val="0"/>
    </c:legend>
    <c:plotVisOnly val="1"/>
    <c:dispBlanksAs val="zero"/>
    <c:showDLblsOverMax val="0"/>
  </c:chart>
  <c:printSettings>
    <c:headerFooter/>
    <c:pageMargins b="1" l="0.75" r="0.7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aseline="0"/>
            </a:pPr>
            <a:r>
              <a:rPr lang="en-US" sz="1400" baseline="0"/>
              <a:t>Comparison on Age (Single Year)</a:t>
            </a:r>
          </a:p>
        </c:rich>
      </c:tx>
      <c:layout/>
      <c:overlay val="0"/>
    </c:title>
    <c:autoTitleDeleted val="0"/>
    <c:plotArea>
      <c:layout/>
      <c:barChart>
        <c:barDir val="col"/>
        <c:grouping val="percentStacked"/>
        <c:varyColors val="0"/>
        <c:ser>
          <c:idx val="0"/>
          <c:order val="0"/>
          <c:tx>
            <c:v>Less than 18</c:v>
          </c:tx>
          <c:invertIfNegative val="0"/>
          <c:dLbls>
            <c:spPr>
              <a:noFill/>
              <a:ln>
                <a:noFill/>
              </a:ln>
              <a:effectLst/>
            </c:spPr>
            <c:txPr>
              <a:bodyPr/>
              <a:lstStyle/>
              <a:p>
                <a:pPr>
                  <a:defRPr sz="11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[1]Age!$B$18:$B$19</c:f>
              <c:strCache>
                <c:ptCount val="2"/>
                <c:pt idx="0">
                  <c:v>Students enrolled in the program of study</c:v>
                </c:pt>
                <c:pt idx="1">
                  <c:v>All students enrolled in the community college</c:v>
                </c:pt>
              </c:strCache>
            </c:strRef>
          </c:cat>
          <c:val>
            <c:numRef>
              <c:f>[1]Age!$D$18:$D$19</c:f>
              <c:numCache>
                <c:formatCode>General</c:formatCode>
                <c:ptCount val="2"/>
                <c:pt idx="0">
                  <c:v>0.14285714285714285</c:v>
                </c:pt>
                <c:pt idx="1">
                  <c:v>3.9308176100628929E-2</c:v>
                </c:pt>
              </c:numCache>
            </c:numRef>
          </c:val>
        </c:ser>
        <c:ser>
          <c:idx val="1"/>
          <c:order val="1"/>
          <c:tx>
            <c:v>18-24</c:v>
          </c:tx>
          <c:invertIfNegative val="0"/>
          <c:dLbls>
            <c:spPr>
              <a:noFill/>
              <a:ln>
                <a:noFill/>
              </a:ln>
              <a:effectLst/>
            </c:spPr>
            <c:txPr>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[1]Age!$B$18:$B$19</c:f>
              <c:strCache>
                <c:ptCount val="2"/>
                <c:pt idx="0">
                  <c:v>Students enrolled in the program of study</c:v>
                </c:pt>
                <c:pt idx="1">
                  <c:v>All students enrolled in the community college</c:v>
                </c:pt>
              </c:strCache>
            </c:strRef>
          </c:cat>
          <c:val>
            <c:numRef>
              <c:f>[1]Age!$E$18:$E$19</c:f>
              <c:numCache>
                <c:formatCode>General</c:formatCode>
                <c:ptCount val="2"/>
                <c:pt idx="0">
                  <c:v>0.5</c:v>
                </c:pt>
                <c:pt idx="1">
                  <c:v>0.5765199161425576</c:v>
                </c:pt>
              </c:numCache>
            </c:numRef>
          </c:val>
        </c:ser>
        <c:ser>
          <c:idx val="2"/>
          <c:order val="2"/>
          <c:tx>
            <c:v>25 and Up</c:v>
          </c:tx>
          <c:invertIfNegative val="0"/>
          <c:dLbls>
            <c:spPr>
              <a:noFill/>
              <a:ln>
                <a:noFill/>
              </a:ln>
              <a:effectLst/>
            </c:spPr>
            <c:txPr>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[1]Age!$B$18:$B$19</c:f>
              <c:strCache>
                <c:ptCount val="2"/>
                <c:pt idx="0">
                  <c:v>Students enrolled in the program of study</c:v>
                </c:pt>
                <c:pt idx="1">
                  <c:v>All students enrolled in the community college</c:v>
                </c:pt>
              </c:strCache>
            </c:strRef>
          </c:cat>
          <c:val>
            <c:numRef>
              <c:f>[1]Age!$F$18:$F$19</c:f>
              <c:numCache>
                <c:formatCode>General</c:formatCode>
                <c:ptCount val="2"/>
                <c:pt idx="0">
                  <c:v>0.35714285714285715</c:v>
                </c:pt>
                <c:pt idx="1">
                  <c:v>0.38417190775681342</c:v>
                </c:pt>
              </c:numCache>
            </c:numRef>
          </c:val>
        </c:ser>
        <c:dLbls>
          <c:showLegendKey val="0"/>
          <c:showVal val="0"/>
          <c:showCatName val="0"/>
          <c:showSerName val="0"/>
          <c:showPercent val="0"/>
          <c:showBubbleSize val="0"/>
        </c:dLbls>
        <c:gapWidth val="150"/>
        <c:overlap val="100"/>
        <c:axId val="14130528"/>
        <c:axId val="14129744"/>
      </c:barChart>
      <c:catAx>
        <c:axId val="14130528"/>
        <c:scaling>
          <c:orientation val="minMax"/>
        </c:scaling>
        <c:delete val="0"/>
        <c:axPos val="b"/>
        <c:numFmt formatCode="General" sourceLinked="1"/>
        <c:majorTickMark val="out"/>
        <c:minorTickMark val="none"/>
        <c:tickLblPos val="nextTo"/>
        <c:txPr>
          <a:bodyPr/>
          <a:lstStyle/>
          <a:p>
            <a:pPr>
              <a:defRPr sz="1050"/>
            </a:pPr>
            <a:endParaRPr lang="en-US"/>
          </a:p>
        </c:txPr>
        <c:crossAx val="14129744"/>
        <c:crosses val="autoZero"/>
        <c:auto val="1"/>
        <c:lblAlgn val="ctr"/>
        <c:lblOffset val="100"/>
        <c:noMultiLvlLbl val="0"/>
      </c:catAx>
      <c:valAx>
        <c:axId val="14129744"/>
        <c:scaling>
          <c:orientation val="minMax"/>
        </c:scaling>
        <c:delete val="0"/>
        <c:axPos val="l"/>
        <c:majorGridlines/>
        <c:numFmt formatCode="0%" sourceLinked="1"/>
        <c:majorTickMark val="out"/>
        <c:minorTickMark val="none"/>
        <c:tickLblPos val="nextTo"/>
        <c:crossAx val="14130528"/>
        <c:crosses val="autoZero"/>
        <c:crossBetween val="between"/>
      </c:valAx>
    </c:plotArea>
    <c:legend>
      <c:legendPos val="b"/>
      <c:layout/>
      <c:overlay val="0"/>
      <c:txPr>
        <a:bodyPr/>
        <a:lstStyle/>
        <a:p>
          <a:pPr>
            <a:defRPr sz="1100" b="1" i="0" baseline="0"/>
          </a:pPr>
          <a:endParaRPr lang="en-US"/>
        </a:p>
      </c:txPr>
    </c:legend>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Enrollment Trend</a:t>
            </a:r>
            <a:r>
              <a:rPr lang="en-US" baseline="0"/>
              <a:t> in Postcondary POS by </a:t>
            </a:r>
            <a:r>
              <a:rPr lang="en-US" sz="1800" b="1" i="0" u="none" strike="noStrike" baseline="0">
                <a:effectLst/>
              </a:rPr>
              <a:t>by Age Group</a:t>
            </a:r>
            <a:endParaRPr lang="en-US"/>
          </a:p>
        </c:rich>
      </c:tx>
      <c:layout>
        <c:manualLayout>
          <c:xMode val="edge"/>
          <c:yMode val="edge"/>
          <c:x val="0.15751448766923937"/>
          <c:y val="2.8596961572832886E-2"/>
        </c:manualLayout>
      </c:layout>
      <c:overlay val="0"/>
    </c:title>
    <c:autoTitleDeleted val="0"/>
    <c:plotArea>
      <c:layout>
        <c:manualLayout>
          <c:layoutTarget val="inner"/>
          <c:xMode val="edge"/>
          <c:yMode val="edge"/>
          <c:x val="7.8306516033321921E-2"/>
          <c:y val="0.20611682252855124"/>
          <c:w val="0.62258928308118788"/>
          <c:h val="0.64956594488188979"/>
        </c:manualLayout>
      </c:layout>
      <c:lineChart>
        <c:grouping val="standard"/>
        <c:varyColors val="0"/>
        <c:ser>
          <c:idx val="4"/>
          <c:order val="0"/>
          <c:tx>
            <c:v>Less than 18 yrs</c:v>
          </c:tx>
          <c:cat>
            <c:numRef>
              <c:extLst>
                <c:ext xmlns:c15="http://schemas.microsoft.com/office/drawing/2012/chart" uri="{02D57815-91ED-43cb-92C2-25804820EDAC}">
                  <c15:fullRef>
                    <c15:sqref>Age!$E$28:$M$28</c15:sqref>
                  </c15:fullRef>
                </c:ext>
              </c:extLst>
              <c:f>Age!$E$28:$I$28</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Age!$E$40:$M$40</c15:sqref>
                  </c15:fullRef>
                </c:ext>
              </c:extLst>
              <c:f>Age!$E$40:$I$40</c:f>
              <c:numCache>
                <c:formatCode>0.0%</c:formatCode>
                <c:ptCount val="5"/>
                <c:pt idx="0">
                  <c:v>0.1437125748502994</c:v>
                </c:pt>
                <c:pt idx="1">
                  <c:v>0.11494252873563218</c:v>
                </c:pt>
                <c:pt idx="2">
                  <c:v>0.16939890710382513</c:v>
                </c:pt>
                <c:pt idx="3">
                  <c:v>0.13500000000000001</c:v>
                </c:pt>
                <c:pt idx="4">
                  <c:v>0.13270142180094788</c:v>
                </c:pt>
              </c:numCache>
            </c:numRef>
          </c:val>
          <c:smooth val="0"/>
        </c:ser>
        <c:ser>
          <c:idx val="5"/>
          <c:order val="1"/>
          <c:tx>
            <c:v>18-24 Yrs</c:v>
          </c:tx>
          <c:cat>
            <c:numRef>
              <c:extLst>
                <c:ext xmlns:c15="http://schemas.microsoft.com/office/drawing/2012/chart" uri="{02D57815-91ED-43cb-92C2-25804820EDAC}">
                  <c15:fullRef>
                    <c15:sqref>Age!$E$28:$M$28</c15:sqref>
                  </c15:fullRef>
                </c:ext>
              </c:extLst>
              <c:f>Age!$E$28:$I$28</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Age!$E$47:$M$47</c15:sqref>
                  </c15:fullRef>
                </c:ext>
              </c:extLst>
              <c:f>Age!$E$47:$I$47</c:f>
              <c:numCache>
                <c:formatCode>0.0%</c:formatCode>
                <c:ptCount val="5"/>
                <c:pt idx="0">
                  <c:v>0.58682634730538918</c:v>
                </c:pt>
                <c:pt idx="1">
                  <c:v>0.55747126436781613</c:v>
                </c:pt>
                <c:pt idx="2">
                  <c:v>0.55191256830601088</c:v>
                </c:pt>
                <c:pt idx="3">
                  <c:v>0.52500000000000002</c:v>
                </c:pt>
                <c:pt idx="4">
                  <c:v>0.52606635071090047</c:v>
                </c:pt>
              </c:numCache>
            </c:numRef>
          </c:val>
          <c:smooth val="0"/>
        </c:ser>
        <c:ser>
          <c:idx val="6"/>
          <c:order val="2"/>
          <c:tx>
            <c:v>25 and Up</c:v>
          </c:tx>
          <c:cat>
            <c:numRef>
              <c:extLst>
                <c:ext xmlns:c15="http://schemas.microsoft.com/office/drawing/2012/chart" uri="{02D57815-91ED-43cb-92C2-25804820EDAC}">
                  <c15:fullRef>
                    <c15:sqref>Age!$E$28:$M$28</c15:sqref>
                  </c15:fullRef>
                </c:ext>
              </c:extLst>
              <c:f>Age!$E$28:$I$28</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Age!$E$58:$M$58</c15:sqref>
                  </c15:fullRef>
                </c:ext>
              </c:extLst>
              <c:f>Age!$E$58:$I$58</c:f>
              <c:numCache>
                <c:formatCode>0.0%</c:formatCode>
                <c:ptCount val="5"/>
                <c:pt idx="0">
                  <c:v>0.26946107784431139</c:v>
                </c:pt>
                <c:pt idx="1">
                  <c:v>0.32758620689655171</c:v>
                </c:pt>
                <c:pt idx="2">
                  <c:v>0.27868852459016391</c:v>
                </c:pt>
                <c:pt idx="3">
                  <c:v>0.34</c:v>
                </c:pt>
                <c:pt idx="4">
                  <c:v>0.34123222748815168</c:v>
                </c:pt>
              </c:numCache>
            </c:numRef>
          </c:val>
          <c:smooth val="0"/>
        </c:ser>
        <c:dLbls>
          <c:showLegendKey val="0"/>
          <c:showVal val="0"/>
          <c:showCatName val="0"/>
          <c:showSerName val="0"/>
          <c:showPercent val="0"/>
          <c:showBubbleSize val="0"/>
        </c:dLbls>
        <c:marker val="1"/>
        <c:smooth val="0"/>
        <c:axId val="14130136"/>
        <c:axId val="14133664"/>
      </c:lineChart>
      <c:catAx>
        <c:axId val="14130136"/>
        <c:scaling>
          <c:orientation val="minMax"/>
        </c:scaling>
        <c:delete val="0"/>
        <c:axPos val="b"/>
        <c:numFmt formatCode="General" sourceLinked="1"/>
        <c:majorTickMark val="out"/>
        <c:minorTickMark val="none"/>
        <c:tickLblPos val="nextTo"/>
        <c:crossAx val="14133664"/>
        <c:crosses val="autoZero"/>
        <c:auto val="1"/>
        <c:lblAlgn val="ctr"/>
        <c:lblOffset val="100"/>
        <c:noMultiLvlLbl val="0"/>
      </c:catAx>
      <c:valAx>
        <c:axId val="14133664"/>
        <c:scaling>
          <c:orientation val="minMax"/>
        </c:scaling>
        <c:delete val="0"/>
        <c:axPos val="l"/>
        <c:majorGridlines/>
        <c:numFmt formatCode="0.0%" sourceLinked="1"/>
        <c:majorTickMark val="out"/>
        <c:minorTickMark val="none"/>
        <c:tickLblPos val="nextTo"/>
        <c:crossAx val="14130136"/>
        <c:crosses val="autoZero"/>
        <c:crossBetween val="between"/>
      </c:valAx>
    </c:plotArea>
    <c:legend>
      <c:legendPos val="r"/>
      <c:layout>
        <c:manualLayout>
          <c:xMode val="edge"/>
          <c:yMode val="edge"/>
          <c:x val="0.79622073230945145"/>
          <c:y val="0.45840253882473808"/>
          <c:w val="0.15592448221200073"/>
          <c:h val="0.1939186422072576"/>
        </c:manualLayout>
      </c:layout>
      <c:overlay val="0"/>
    </c:legend>
    <c:plotVisOnly val="1"/>
    <c:dispBlanksAs val="zero"/>
    <c:showDLblsOverMax val="0"/>
  </c:chart>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American Indian Student Enrollment</a:t>
            </a:r>
            <a:r>
              <a:rPr lang="en-US" baseline="0"/>
              <a:t> as Percent Share by POS, College, and District High School</a:t>
            </a:r>
            <a:endParaRPr lang="en-US"/>
          </a:p>
        </c:rich>
      </c:tx>
      <c:layout>
        <c:manualLayout>
          <c:xMode val="edge"/>
          <c:yMode val="edge"/>
          <c:x val="0.12498070985930738"/>
          <c:y val="1.3079990654791748E-2"/>
        </c:manualLayout>
      </c:layout>
      <c:overlay val="0"/>
    </c:title>
    <c:autoTitleDeleted val="0"/>
    <c:plotArea>
      <c:layout/>
      <c:lineChart>
        <c:grouping val="standard"/>
        <c:varyColors val="0"/>
        <c:ser>
          <c:idx val="0"/>
          <c:order val="0"/>
          <c:tx>
            <c:strRef>
              <c:f>'Race &amp; Ethnicity'!$A$58</c:f>
              <c:strCache>
                <c:ptCount val="1"/>
                <c:pt idx="0">
                  <c:v>Postsecondary POS Cohort</c:v>
                </c:pt>
              </c:strCache>
            </c:strRef>
          </c:tx>
          <c:cat>
            <c:numRef>
              <c:extLst>
                <c:ext xmlns:c15="http://schemas.microsoft.com/office/drawing/2012/chart" uri="{02D57815-91ED-43cb-92C2-25804820EDAC}">
                  <c15:fullRef>
                    <c15:sqref>'Race &amp; Ethnicity'!$D$52:$L$52</c15:sqref>
                  </c15:fullRef>
                </c:ext>
              </c:extLst>
              <c:f>'Race &amp; Ethnicity'!$D$52:$H$52</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Ethnicity'!$D$58:$L$58</c15:sqref>
                  </c15:fullRef>
                </c:ext>
              </c:extLst>
              <c:f>'Race &amp; Ethnicity'!$D$58:$H$58</c:f>
              <c:numCache>
                <c:formatCode>0.0%</c:formatCode>
                <c:ptCount val="5"/>
                <c:pt idx="0">
                  <c:v>2.1834061135371178E-2</c:v>
                </c:pt>
                <c:pt idx="1">
                  <c:v>2.1604938271604937E-2</c:v>
                </c:pt>
                <c:pt idx="2">
                  <c:v>2.023121387283237E-2</c:v>
                </c:pt>
                <c:pt idx="3">
                  <c:v>2.1472392638036811E-2</c:v>
                </c:pt>
                <c:pt idx="4">
                  <c:v>2.4615384615384615E-2</c:v>
                </c:pt>
              </c:numCache>
            </c:numRef>
          </c:val>
          <c:smooth val="0"/>
        </c:ser>
        <c:ser>
          <c:idx val="3"/>
          <c:order val="1"/>
          <c:tx>
            <c:strRef>
              <c:f>'Race &amp; Ethnicity'!$A$59</c:f>
              <c:strCache>
                <c:ptCount val="1"/>
                <c:pt idx="0">
                  <c:v>Secondary POS Cohort</c:v>
                </c:pt>
              </c:strCache>
            </c:strRef>
          </c:tx>
          <c:cat>
            <c:numRef>
              <c:extLst>
                <c:ext xmlns:c15="http://schemas.microsoft.com/office/drawing/2012/chart" uri="{02D57815-91ED-43cb-92C2-25804820EDAC}">
                  <c15:fullRef>
                    <c15:sqref>'Race &amp; Ethnicity'!$D$52:$L$52</c15:sqref>
                  </c15:fullRef>
                </c:ext>
              </c:extLst>
              <c:f>'Race &amp; Ethnicity'!$D$52:$H$52</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Ethnicity'!$D$59:$L$59</c15:sqref>
                  </c15:fullRef>
                </c:ext>
              </c:extLst>
              <c:f>'Race &amp; Ethnicity'!$D$59:$H$59</c:f>
              <c:numCache>
                <c:formatCode>0.0%</c:formatCode>
                <c:ptCount val="5"/>
                <c:pt idx="0">
                  <c:v>0.12605042016806722</c:v>
                </c:pt>
                <c:pt idx="1">
                  <c:v>6.1810154525386317E-2</c:v>
                </c:pt>
                <c:pt idx="2">
                  <c:v>8.3573487031700283E-2</c:v>
                </c:pt>
                <c:pt idx="3">
                  <c:v>4.2424242424242427E-2</c:v>
                </c:pt>
                <c:pt idx="4">
                  <c:v>4.7184170471841702E-2</c:v>
                </c:pt>
              </c:numCache>
            </c:numRef>
          </c:val>
          <c:smooth val="0"/>
        </c:ser>
        <c:ser>
          <c:idx val="1"/>
          <c:order val="2"/>
          <c:tx>
            <c:strRef>
              <c:f>'Race &amp; Ethnicity'!$A$60</c:f>
              <c:strCache>
                <c:ptCount val="1"/>
                <c:pt idx="0">
                  <c:v>Students enrolled in the community college</c:v>
                </c:pt>
              </c:strCache>
            </c:strRef>
          </c:tx>
          <c:cat>
            <c:numRef>
              <c:extLst>
                <c:ext xmlns:c15="http://schemas.microsoft.com/office/drawing/2012/chart" uri="{02D57815-91ED-43cb-92C2-25804820EDAC}">
                  <c15:fullRef>
                    <c15:sqref>'Race &amp; Ethnicity'!$D$52:$L$52</c15:sqref>
                  </c15:fullRef>
                </c:ext>
              </c:extLst>
              <c:f>'Race &amp; Ethnicity'!$D$52:$H$52</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Ethnicity'!$D$60:$L$60</c15:sqref>
                  </c15:fullRef>
                </c:ext>
              </c:extLst>
              <c:f>'Race &amp; Ethnicity'!$D$60:$H$60</c:f>
              <c:numCache>
                <c:formatCode>0.0%</c:formatCode>
                <c:ptCount val="5"/>
                <c:pt idx="0">
                  <c:v>0.28176795580110497</c:v>
                </c:pt>
                <c:pt idx="1">
                  <c:v>0.87606837606837606</c:v>
                </c:pt>
                <c:pt idx="2">
                  <c:v>0.81224489795918364</c:v>
                </c:pt>
                <c:pt idx="3">
                  <c:v>2.3092251787598172E-2</c:v>
                </c:pt>
                <c:pt idx="4">
                  <c:v>2.3137436372049978E-2</c:v>
                </c:pt>
              </c:numCache>
            </c:numRef>
          </c:val>
          <c:smooth val="0"/>
        </c:ser>
        <c:ser>
          <c:idx val="2"/>
          <c:order val="3"/>
          <c:tx>
            <c:strRef>
              <c:f>'Race &amp; Ethnicity'!$A$61</c:f>
              <c:strCache>
                <c:ptCount val="1"/>
                <c:pt idx="0">
                  <c:v>Students enrolled in district High Schools</c:v>
                </c:pt>
              </c:strCache>
            </c:strRef>
          </c:tx>
          <c:cat>
            <c:numRef>
              <c:extLst>
                <c:ext xmlns:c15="http://schemas.microsoft.com/office/drawing/2012/chart" uri="{02D57815-91ED-43cb-92C2-25804820EDAC}">
                  <c15:fullRef>
                    <c15:sqref>'Race &amp; Ethnicity'!$D$52:$L$52</c15:sqref>
                  </c15:fullRef>
                </c:ext>
              </c:extLst>
              <c:f>'Race &amp; Ethnicity'!$D$52:$H$52</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Ethnicity'!$D$61:$L$61</c15:sqref>
                  </c15:fullRef>
                </c:ext>
              </c:extLst>
              <c:f>'Race &amp; Ethnicity'!$D$61:$H$61</c:f>
              <c:numCache>
                <c:formatCode>0.0%</c:formatCode>
                <c:ptCount val="5"/>
                <c:pt idx="0">
                  <c:v>1.0476190476190477</c:v>
                </c:pt>
                <c:pt idx="1">
                  <c:v>0.6807760141093474</c:v>
                </c:pt>
                <c:pt idx="2">
                  <c:v>0.56313497822931791</c:v>
                </c:pt>
                <c:pt idx="3">
                  <c:v>2.2613509216182791E-2</c:v>
                </c:pt>
                <c:pt idx="4">
                  <c:v>2.2988505747126436E-2</c:v>
                </c:pt>
              </c:numCache>
            </c:numRef>
          </c:val>
          <c:smooth val="0"/>
        </c:ser>
        <c:dLbls>
          <c:showLegendKey val="0"/>
          <c:showVal val="0"/>
          <c:showCatName val="0"/>
          <c:showSerName val="0"/>
          <c:showPercent val="0"/>
          <c:showBubbleSize val="0"/>
        </c:dLbls>
        <c:marker val="1"/>
        <c:smooth val="0"/>
        <c:axId val="221419440"/>
        <c:axId val="272783456"/>
      </c:lineChart>
      <c:catAx>
        <c:axId val="221419440"/>
        <c:scaling>
          <c:orientation val="minMax"/>
        </c:scaling>
        <c:delete val="0"/>
        <c:axPos val="b"/>
        <c:numFmt formatCode="General" sourceLinked="1"/>
        <c:majorTickMark val="out"/>
        <c:minorTickMark val="none"/>
        <c:tickLblPos val="nextTo"/>
        <c:crossAx val="272783456"/>
        <c:crosses val="autoZero"/>
        <c:auto val="1"/>
        <c:lblAlgn val="ctr"/>
        <c:lblOffset val="100"/>
        <c:noMultiLvlLbl val="0"/>
      </c:catAx>
      <c:valAx>
        <c:axId val="272783456"/>
        <c:scaling>
          <c:orientation val="minMax"/>
        </c:scaling>
        <c:delete val="0"/>
        <c:axPos val="l"/>
        <c:majorGridlines/>
        <c:numFmt formatCode="0.0%" sourceLinked="1"/>
        <c:majorTickMark val="out"/>
        <c:minorTickMark val="none"/>
        <c:tickLblPos val="nextTo"/>
        <c:crossAx val="221419440"/>
        <c:crosses val="autoZero"/>
        <c:crossBetween val="between"/>
      </c:valAx>
    </c:plotArea>
    <c:legend>
      <c:legendPos val="r"/>
      <c:layout/>
      <c:overlay val="0"/>
    </c:legend>
    <c:plotVisOnly val="1"/>
    <c:dispBlanksAs val="gap"/>
    <c:showDLblsOverMax val="0"/>
  </c:chart>
  <c:printSettings>
    <c:headerFooter/>
    <c:pageMargins b="1" l="0.75" r="0.75" t="1"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Total Enrollment Trends in POS &amp; Community College</a:t>
            </a:r>
          </a:p>
        </c:rich>
      </c:tx>
      <c:layout>
        <c:manualLayout>
          <c:xMode val="edge"/>
          <c:yMode val="edge"/>
          <c:x val="0.15751443569553805"/>
          <c:y val="2.1447721179624665E-2"/>
        </c:manualLayout>
      </c:layout>
      <c:overlay val="0"/>
    </c:title>
    <c:autoTitleDeleted val="0"/>
    <c:plotArea>
      <c:layout>
        <c:manualLayout>
          <c:layoutTarget val="inner"/>
          <c:xMode val="edge"/>
          <c:yMode val="edge"/>
          <c:x val="7.8306516033321921E-2"/>
          <c:y val="0.20611682252855124"/>
          <c:w val="0.62258928308118788"/>
          <c:h val="0.64956594488188979"/>
        </c:manualLayout>
      </c:layout>
      <c:lineChart>
        <c:grouping val="standard"/>
        <c:varyColors val="0"/>
        <c:ser>
          <c:idx val="4"/>
          <c:order val="0"/>
          <c:tx>
            <c:strRef>
              <c:f>Age!$B$32</c:f>
              <c:strCache>
                <c:ptCount val="1"/>
                <c:pt idx="0">
                  <c:v>Postsecondary POS Cohort</c:v>
                </c:pt>
              </c:strCache>
            </c:strRef>
          </c:tx>
          <c:spPr>
            <a:ln>
              <a:solidFill>
                <a:schemeClr val="accent3">
                  <a:lumMod val="75000"/>
                </a:schemeClr>
              </a:solidFill>
            </a:ln>
          </c:spPr>
          <c:cat>
            <c:numRef>
              <c:extLst>
                <c:ext xmlns:c15="http://schemas.microsoft.com/office/drawing/2012/chart" uri="{02D57815-91ED-43cb-92C2-25804820EDAC}">
                  <c15:fullRef>
                    <c15:sqref>Age!$E$28:$M$28</c15:sqref>
                  </c15:fullRef>
                </c:ext>
              </c:extLst>
              <c:f>Age!$E$28:$I$28</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Age!$E$32:$M$32</c15:sqref>
                  </c15:fullRef>
                </c:ext>
              </c:extLst>
              <c:f>Age!$E$32:$I$32</c:f>
              <c:numCache>
                <c:formatCode>0.0%</c:formatCode>
                <c:ptCount val="5"/>
                <c:pt idx="0">
                  <c:v>0.17860962566844921</c:v>
                </c:pt>
                <c:pt idx="1">
                  <c:v>0.18609625668449198</c:v>
                </c:pt>
                <c:pt idx="2">
                  <c:v>0.19572192513368983</c:v>
                </c:pt>
                <c:pt idx="3">
                  <c:v>0.21390374331550802</c:v>
                </c:pt>
                <c:pt idx="4">
                  <c:v>0.22566844919786097</c:v>
                </c:pt>
              </c:numCache>
            </c:numRef>
          </c:val>
          <c:smooth val="0"/>
        </c:ser>
        <c:ser>
          <c:idx val="5"/>
          <c:order val="1"/>
          <c:tx>
            <c:strRef>
              <c:f>Age!$B$33</c:f>
              <c:strCache>
                <c:ptCount val="1"/>
                <c:pt idx="0">
                  <c:v>Students enrolled in the community college</c:v>
                </c:pt>
              </c:strCache>
            </c:strRef>
          </c:tx>
          <c:spPr>
            <a:ln>
              <a:solidFill>
                <a:schemeClr val="accent4">
                  <a:lumMod val="60000"/>
                  <a:lumOff val="40000"/>
                </a:schemeClr>
              </a:solidFill>
            </a:ln>
          </c:spPr>
          <c:cat>
            <c:numRef>
              <c:extLst>
                <c:ext xmlns:c15="http://schemas.microsoft.com/office/drawing/2012/chart" uri="{02D57815-91ED-43cb-92C2-25804820EDAC}">
                  <c15:fullRef>
                    <c15:sqref>Age!$E$28:$M$28</c15:sqref>
                  </c15:fullRef>
                </c:ext>
              </c:extLst>
              <c:f>Age!$E$28:$I$28</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Age!$E$41:$M$41</c15:sqref>
                  </c15:fullRef>
                </c:ext>
              </c:extLst>
              <c:f>Age!$E$41:$I$41</c:f>
              <c:numCache>
                <c:formatCode>0.0%</c:formatCode>
                <c:ptCount val="5"/>
                <c:pt idx="0">
                  <c:v>2.6031377106333527E-2</c:v>
                </c:pt>
                <c:pt idx="1">
                  <c:v>2.53690036900369E-2</c:v>
                </c:pt>
                <c:pt idx="2">
                  <c:v>2.5215889464594129E-2</c:v>
                </c:pt>
                <c:pt idx="3">
                  <c:v>2.6170798898071626E-2</c:v>
                </c:pt>
                <c:pt idx="4">
                  <c:v>2.6774524324940183E-2</c:v>
                </c:pt>
              </c:numCache>
            </c:numRef>
          </c:val>
          <c:smooth val="0"/>
        </c:ser>
        <c:dLbls>
          <c:showLegendKey val="0"/>
          <c:showVal val="0"/>
          <c:showCatName val="0"/>
          <c:showSerName val="0"/>
          <c:showPercent val="0"/>
          <c:showBubbleSize val="0"/>
        </c:dLbls>
        <c:marker val="1"/>
        <c:smooth val="0"/>
        <c:axId val="14132096"/>
        <c:axId val="14136408"/>
      </c:lineChart>
      <c:catAx>
        <c:axId val="14132096"/>
        <c:scaling>
          <c:orientation val="minMax"/>
        </c:scaling>
        <c:delete val="0"/>
        <c:axPos val="b"/>
        <c:numFmt formatCode="General" sourceLinked="1"/>
        <c:majorTickMark val="out"/>
        <c:minorTickMark val="none"/>
        <c:tickLblPos val="nextTo"/>
        <c:crossAx val="14136408"/>
        <c:crosses val="autoZero"/>
        <c:auto val="1"/>
        <c:lblAlgn val="ctr"/>
        <c:lblOffset val="100"/>
        <c:noMultiLvlLbl val="0"/>
      </c:catAx>
      <c:valAx>
        <c:axId val="14136408"/>
        <c:scaling>
          <c:orientation val="minMax"/>
        </c:scaling>
        <c:delete val="0"/>
        <c:axPos val="l"/>
        <c:majorGridlines/>
        <c:numFmt formatCode="0.0%" sourceLinked="1"/>
        <c:majorTickMark val="out"/>
        <c:minorTickMark val="none"/>
        <c:tickLblPos val="nextTo"/>
        <c:crossAx val="14132096"/>
        <c:crosses val="autoZero"/>
        <c:crossBetween val="between"/>
      </c:valAx>
    </c:plotArea>
    <c:legend>
      <c:legendPos val="r"/>
      <c:layout>
        <c:manualLayout>
          <c:xMode val="edge"/>
          <c:yMode val="edge"/>
          <c:x val="0.74830076795956058"/>
          <c:y val="0.49072245325902625"/>
          <c:w val="0.24243997278118012"/>
          <c:h val="0.20434611893352472"/>
        </c:manualLayout>
      </c:layout>
      <c:overlay val="0"/>
    </c:legend>
    <c:plotVisOnly val="1"/>
    <c:dispBlanksAs val="zero"/>
    <c:showDLblsOverMax val="0"/>
  </c:chart>
  <c:printSettings>
    <c:headerFooter/>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Enrollment Trend</a:t>
            </a:r>
            <a:r>
              <a:rPr lang="en-US" baseline="0"/>
              <a:t> in Community College by Age Group</a:t>
            </a:r>
            <a:endParaRPr lang="en-US"/>
          </a:p>
        </c:rich>
      </c:tx>
      <c:layout>
        <c:manualLayout>
          <c:xMode val="edge"/>
          <c:yMode val="edge"/>
          <c:x val="0.15751443569553805"/>
          <c:y val="2.1447721179624665E-2"/>
        </c:manualLayout>
      </c:layout>
      <c:overlay val="0"/>
    </c:title>
    <c:autoTitleDeleted val="0"/>
    <c:plotArea>
      <c:layout>
        <c:manualLayout>
          <c:layoutTarget val="inner"/>
          <c:xMode val="edge"/>
          <c:yMode val="edge"/>
          <c:x val="7.8306516033321921E-2"/>
          <c:y val="0.20611682252855124"/>
          <c:w val="0.62258928308118788"/>
          <c:h val="0.64956594488188979"/>
        </c:manualLayout>
      </c:layout>
      <c:lineChart>
        <c:grouping val="standard"/>
        <c:varyColors val="0"/>
        <c:ser>
          <c:idx val="4"/>
          <c:order val="0"/>
          <c:tx>
            <c:v>Less than 18 yrs</c:v>
          </c:tx>
          <c:cat>
            <c:numRef>
              <c:extLst>
                <c:ext xmlns:c15="http://schemas.microsoft.com/office/drawing/2012/chart" uri="{02D57815-91ED-43cb-92C2-25804820EDAC}">
                  <c15:fullRef>
                    <c15:sqref>Age!$E$28:$M$28</c15:sqref>
                  </c15:fullRef>
                </c:ext>
              </c:extLst>
              <c:f>Age!$E$28:$I$28</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Age!$E$41:$M$41</c15:sqref>
                  </c15:fullRef>
                </c:ext>
              </c:extLst>
              <c:f>Age!$E$41:$I$41</c:f>
              <c:numCache>
                <c:formatCode>0.0%</c:formatCode>
                <c:ptCount val="5"/>
                <c:pt idx="0">
                  <c:v>2.6031377106333527E-2</c:v>
                </c:pt>
                <c:pt idx="1">
                  <c:v>2.53690036900369E-2</c:v>
                </c:pt>
                <c:pt idx="2">
                  <c:v>2.5215889464594129E-2</c:v>
                </c:pt>
                <c:pt idx="3">
                  <c:v>2.6170798898071626E-2</c:v>
                </c:pt>
                <c:pt idx="4">
                  <c:v>2.6774524324940183E-2</c:v>
                </c:pt>
              </c:numCache>
            </c:numRef>
          </c:val>
          <c:smooth val="0"/>
        </c:ser>
        <c:ser>
          <c:idx val="5"/>
          <c:order val="1"/>
          <c:tx>
            <c:v>18-24 Yrs</c:v>
          </c:tx>
          <c:cat>
            <c:numRef>
              <c:extLst>
                <c:ext xmlns:c15="http://schemas.microsoft.com/office/drawing/2012/chart" uri="{02D57815-91ED-43cb-92C2-25804820EDAC}">
                  <c15:fullRef>
                    <c15:sqref>Age!$E$28:$M$28</c15:sqref>
                  </c15:fullRef>
                </c:ext>
              </c:extLst>
              <c:f>Age!$E$28:$I$28</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Age!$E$48:$M$48</c15:sqref>
                  </c15:fullRef>
                </c:ext>
              </c:extLst>
              <c:f>Age!$E$48:$I$48</c:f>
              <c:numCache>
                <c:formatCode>0.0%</c:formatCode>
                <c:ptCount val="5"/>
                <c:pt idx="0">
                  <c:v>0.61871005229517717</c:v>
                </c:pt>
                <c:pt idx="1">
                  <c:v>0.62165590405904059</c:v>
                </c:pt>
                <c:pt idx="2">
                  <c:v>0.61934369602763384</c:v>
                </c:pt>
                <c:pt idx="3">
                  <c:v>0.61903122130394861</c:v>
                </c:pt>
                <c:pt idx="4">
                  <c:v>0.61342144240628915</c:v>
                </c:pt>
              </c:numCache>
            </c:numRef>
          </c:val>
          <c:smooth val="0"/>
        </c:ser>
        <c:ser>
          <c:idx val="6"/>
          <c:order val="2"/>
          <c:tx>
            <c:v>25 and Up</c:v>
          </c:tx>
          <c:cat>
            <c:numRef>
              <c:extLst>
                <c:ext xmlns:c15="http://schemas.microsoft.com/office/drawing/2012/chart" uri="{02D57815-91ED-43cb-92C2-25804820EDAC}">
                  <c15:fullRef>
                    <c15:sqref>Age!$E$28:$M$28</c15:sqref>
                  </c15:fullRef>
                </c:ext>
              </c:extLst>
              <c:f>Age!$E$28:$I$28</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Age!$E$59:$M$59</c15:sqref>
                  </c15:fullRef>
                </c:ext>
              </c:extLst>
              <c:f>Age!$E$59:$I$59</c:f>
              <c:numCache>
                <c:formatCode>0.0%</c:formatCode>
                <c:ptCount val="5"/>
                <c:pt idx="0">
                  <c:v>0.35525857059848925</c:v>
                </c:pt>
                <c:pt idx="1">
                  <c:v>0.3529750922509225</c:v>
                </c:pt>
                <c:pt idx="2">
                  <c:v>0.35544041450777203</c:v>
                </c:pt>
                <c:pt idx="3">
                  <c:v>0.35479797979797978</c:v>
                </c:pt>
                <c:pt idx="4">
                  <c:v>0.35980403326877064</c:v>
                </c:pt>
              </c:numCache>
            </c:numRef>
          </c:val>
          <c:smooth val="0"/>
        </c:ser>
        <c:dLbls>
          <c:showLegendKey val="0"/>
          <c:showVal val="0"/>
          <c:showCatName val="0"/>
          <c:showSerName val="0"/>
          <c:showPercent val="0"/>
          <c:showBubbleSize val="0"/>
        </c:dLbls>
        <c:marker val="1"/>
        <c:smooth val="0"/>
        <c:axId val="14131312"/>
        <c:axId val="14137192"/>
      </c:lineChart>
      <c:catAx>
        <c:axId val="14131312"/>
        <c:scaling>
          <c:orientation val="minMax"/>
        </c:scaling>
        <c:delete val="0"/>
        <c:axPos val="b"/>
        <c:numFmt formatCode="General" sourceLinked="1"/>
        <c:majorTickMark val="out"/>
        <c:minorTickMark val="none"/>
        <c:tickLblPos val="nextTo"/>
        <c:crossAx val="14137192"/>
        <c:crosses val="autoZero"/>
        <c:auto val="1"/>
        <c:lblAlgn val="ctr"/>
        <c:lblOffset val="100"/>
        <c:noMultiLvlLbl val="0"/>
      </c:catAx>
      <c:valAx>
        <c:axId val="14137192"/>
        <c:scaling>
          <c:orientation val="minMax"/>
        </c:scaling>
        <c:delete val="0"/>
        <c:axPos val="l"/>
        <c:majorGridlines/>
        <c:numFmt formatCode="0.0%" sourceLinked="1"/>
        <c:majorTickMark val="out"/>
        <c:minorTickMark val="none"/>
        <c:tickLblPos val="nextTo"/>
        <c:crossAx val="14131312"/>
        <c:crosses val="autoZero"/>
        <c:crossBetween val="between"/>
      </c:valAx>
    </c:plotArea>
    <c:legend>
      <c:legendPos val="r"/>
      <c:layout>
        <c:manualLayout>
          <c:xMode val="edge"/>
          <c:yMode val="edge"/>
          <c:x val="0.79812074788550069"/>
          <c:y val="0.45840253882473808"/>
          <c:w val="0.15573174490395128"/>
          <c:h val="0.1939186422072576"/>
        </c:manualLayout>
      </c:layout>
      <c:overlay val="0"/>
    </c:legend>
    <c:plotVisOnly val="1"/>
    <c:dispBlanksAs val="zero"/>
    <c:showDLblsOverMax val="0"/>
  </c:chart>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Asian American Student Enrollment</a:t>
            </a:r>
            <a:r>
              <a:rPr lang="en-US" baseline="0"/>
              <a:t> as Percent Share by POS, College, and District High School</a:t>
            </a:r>
            <a:endParaRPr lang="en-US"/>
          </a:p>
        </c:rich>
      </c:tx>
      <c:layout/>
      <c:overlay val="0"/>
    </c:title>
    <c:autoTitleDeleted val="0"/>
    <c:plotArea>
      <c:layout/>
      <c:lineChart>
        <c:grouping val="standard"/>
        <c:varyColors val="0"/>
        <c:ser>
          <c:idx val="0"/>
          <c:order val="0"/>
          <c:tx>
            <c:strRef>
              <c:f>'Race &amp; Ethnicity'!$A$70</c:f>
              <c:strCache>
                <c:ptCount val="1"/>
                <c:pt idx="0">
                  <c:v>Postsecondary POS Cohort</c:v>
                </c:pt>
              </c:strCache>
            </c:strRef>
          </c:tx>
          <c:cat>
            <c:numRef>
              <c:extLst>
                <c:ext xmlns:c15="http://schemas.microsoft.com/office/drawing/2012/chart" uri="{02D57815-91ED-43cb-92C2-25804820EDAC}">
                  <c15:fullRef>
                    <c15:sqref>'Race &amp; Ethnicity'!$D$64:$L$64</c15:sqref>
                  </c15:fullRef>
                </c:ext>
              </c:extLst>
              <c:f>'Race &amp; Ethnicity'!$D$64:$H$64</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Ethnicity'!$D$70:$L$70</c15:sqref>
                  </c15:fullRef>
                </c:ext>
              </c:extLst>
              <c:f>'Race &amp; Ethnicity'!$D$70:$H$70</c:f>
              <c:numCache>
                <c:formatCode>0.0%</c:formatCode>
                <c:ptCount val="5"/>
                <c:pt idx="0">
                  <c:v>3.4934497816593885E-2</c:v>
                </c:pt>
                <c:pt idx="1">
                  <c:v>2.4691358024691357E-2</c:v>
                </c:pt>
                <c:pt idx="2">
                  <c:v>2.3121387283236993E-2</c:v>
                </c:pt>
                <c:pt idx="3">
                  <c:v>2.1472392638036811E-2</c:v>
                </c:pt>
                <c:pt idx="4">
                  <c:v>2.7692307692307693E-2</c:v>
                </c:pt>
              </c:numCache>
            </c:numRef>
          </c:val>
          <c:smooth val="0"/>
        </c:ser>
        <c:ser>
          <c:idx val="3"/>
          <c:order val="1"/>
          <c:tx>
            <c:strRef>
              <c:f>'Race &amp; Ethnicity'!$A$71</c:f>
              <c:strCache>
                <c:ptCount val="1"/>
                <c:pt idx="0">
                  <c:v>Secondary POS Cohort</c:v>
                </c:pt>
              </c:strCache>
            </c:strRef>
          </c:tx>
          <c:cat>
            <c:numRef>
              <c:extLst>
                <c:ext xmlns:c15="http://schemas.microsoft.com/office/drawing/2012/chart" uri="{02D57815-91ED-43cb-92C2-25804820EDAC}">
                  <c15:fullRef>
                    <c15:sqref>'Race &amp; Ethnicity'!$D$64:$L$64</c15:sqref>
                  </c15:fullRef>
                </c:ext>
              </c:extLst>
              <c:f>'Race &amp; Ethnicity'!$D$64:$H$64</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Ethnicity'!$D$71:$L$71</c15:sqref>
                  </c15:fullRef>
                </c:ext>
              </c:extLst>
              <c:f>'Race &amp; Ethnicity'!$D$71:$H$71</c:f>
              <c:numCache>
                <c:formatCode>0.0%</c:formatCode>
                <c:ptCount val="5"/>
                <c:pt idx="0">
                  <c:v>0.12605042016806722</c:v>
                </c:pt>
                <c:pt idx="1">
                  <c:v>5.7395143487858721E-2</c:v>
                </c:pt>
                <c:pt idx="2">
                  <c:v>7.2046109510086456E-2</c:v>
                </c:pt>
                <c:pt idx="3">
                  <c:v>3.3333333333333333E-2</c:v>
                </c:pt>
                <c:pt idx="4">
                  <c:v>3.5007610350076102E-2</c:v>
                </c:pt>
              </c:numCache>
            </c:numRef>
          </c:val>
          <c:smooth val="0"/>
        </c:ser>
        <c:ser>
          <c:idx val="1"/>
          <c:order val="2"/>
          <c:tx>
            <c:strRef>
              <c:f>'Race &amp; Ethnicity'!$A$72</c:f>
              <c:strCache>
                <c:ptCount val="1"/>
                <c:pt idx="0">
                  <c:v>Students enrolled in the community college</c:v>
                </c:pt>
              </c:strCache>
            </c:strRef>
          </c:tx>
          <c:cat>
            <c:numRef>
              <c:extLst>
                <c:ext xmlns:c15="http://schemas.microsoft.com/office/drawing/2012/chart" uri="{02D57815-91ED-43cb-92C2-25804820EDAC}">
                  <c15:fullRef>
                    <c15:sqref>'Race &amp; Ethnicity'!$D$64:$L$64</c15:sqref>
                  </c15:fullRef>
                </c:ext>
              </c:extLst>
              <c:f>'Race &amp; Ethnicity'!$D$64:$H$64</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Ethnicity'!$D$72:$L$72</c15:sqref>
                  </c15:fullRef>
                </c:ext>
              </c:extLst>
              <c:f>'Race &amp; Ethnicity'!$D$72:$H$72</c:f>
              <c:numCache>
                <c:formatCode>0.0%</c:formatCode>
                <c:ptCount val="5"/>
                <c:pt idx="0">
                  <c:v>1.4861878453038675</c:v>
                </c:pt>
                <c:pt idx="1">
                  <c:v>4.5811965811965809</c:v>
                </c:pt>
                <c:pt idx="2">
                  <c:v>4.3795918367346935</c:v>
                </c:pt>
                <c:pt idx="3">
                  <c:v>0.12694877505567928</c:v>
                </c:pt>
                <c:pt idx="4">
                  <c:v>0.12598334104581213</c:v>
                </c:pt>
              </c:numCache>
            </c:numRef>
          </c:val>
          <c:smooth val="0"/>
        </c:ser>
        <c:ser>
          <c:idx val="2"/>
          <c:order val="3"/>
          <c:tx>
            <c:strRef>
              <c:f>'Race &amp; Ethnicity'!$A$73</c:f>
              <c:strCache>
                <c:ptCount val="1"/>
                <c:pt idx="0">
                  <c:v>Students enrolled in district High Schools</c:v>
                </c:pt>
              </c:strCache>
            </c:strRef>
          </c:tx>
          <c:cat>
            <c:numRef>
              <c:extLst>
                <c:ext xmlns:c15="http://schemas.microsoft.com/office/drawing/2012/chart" uri="{02D57815-91ED-43cb-92C2-25804820EDAC}">
                  <c15:fullRef>
                    <c15:sqref>'Race &amp; Ethnicity'!$D$64:$L$64</c15:sqref>
                  </c15:fullRef>
                </c:ext>
              </c:extLst>
              <c:f>'Race &amp; Ethnicity'!$D$64:$H$64</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Ethnicity'!$D$73:$L$73</c15:sqref>
                  </c15:fullRef>
                </c:ext>
              </c:extLst>
              <c:f>'Race &amp; Ethnicity'!$D$73:$H$73</c:f>
              <c:numCache>
                <c:formatCode>0.0%</c:formatCode>
                <c:ptCount val="5"/>
                <c:pt idx="0">
                  <c:v>5.087301587301587</c:v>
                </c:pt>
                <c:pt idx="1">
                  <c:v>3.3862433862433861</c:v>
                </c:pt>
                <c:pt idx="2">
                  <c:v>2.8084179970972425</c:v>
                </c:pt>
                <c:pt idx="3">
                  <c:v>0.1151875625699311</c:v>
                </c:pt>
                <c:pt idx="4">
                  <c:v>0.11564625850340136</c:v>
                </c:pt>
              </c:numCache>
            </c:numRef>
          </c:val>
          <c:smooth val="0"/>
        </c:ser>
        <c:dLbls>
          <c:showLegendKey val="0"/>
          <c:showVal val="0"/>
          <c:showCatName val="0"/>
          <c:showSerName val="0"/>
          <c:showPercent val="0"/>
          <c:showBubbleSize val="0"/>
        </c:dLbls>
        <c:marker val="1"/>
        <c:smooth val="0"/>
        <c:axId val="272783848"/>
        <c:axId val="272787768"/>
      </c:lineChart>
      <c:catAx>
        <c:axId val="272783848"/>
        <c:scaling>
          <c:orientation val="minMax"/>
        </c:scaling>
        <c:delete val="0"/>
        <c:axPos val="b"/>
        <c:numFmt formatCode="General" sourceLinked="1"/>
        <c:majorTickMark val="out"/>
        <c:minorTickMark val="none"/>
        <c:tickLblPos val="nextTo"/>
        <c:crossAx val="272787768"/>
        <c:crosses val="autoZero"/>
        <c:auto val="1"/>
        <c:lblAlgn val="ctr"/>
        <c:lblOffset val="100"/>
        <c:noMultiLvlLbl val="0"/>
      </c:catAx>
      <c:valAx>
        <c:axId val="272787768"/>
        <c:scaling>
          <c:orientation val="minMax"/>
        </c:scaling>
        <c:delete val="0"/>
        <c:axPos val="l"/>
        <c:majorGridlines/>
        <c:numFmt formatCode="0.0%" sourceLinked="1"/>
        <c:majorTickMark val="out"/>
        <c:minorTickMark val="none"/>
        <c:tickLblPos val="nextTo"/>
        <c:crossAx val="272783848"/>
        <c:crosses val="autoZero"/>
        <c:crossBetween val="between"/>
      </c:valAx>
    </c:plotArea>
    <c:legend>
      <c:legendPos val="r"/>
      <c:layout/>
      <c:overlay val="0"/>
    </c:legend>
    <c:plotVisOnly val="1"/>
    <c:dispBlanksAs val="gap"/>
    <c:showDLblsOverMax val="0"/>
  </c:chart>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Hispanic/Latino Student Enrollment</a:t>
            </a:r>
            <a:r>
              <a:rPr lang="en-US" baseline="0"/>
              <a:t> as Percent Share by POS, College, and District High School</a:t>
            </a:r>
            <a:endParaRPr lang="en-US"/>
          </a:p>
        </c:rich>
      </c:tx>
      <c:layout>
        <c:manualLayout>
          <c:xMode val="edge"/>
          <c:yMode val="edge"/>
          <c:x val="0.12941395918085213"/>
          <c:y val="2.3916299730367262E-2"/>
        </c:manualLayout>
      </c:layout>
      <c:overlay val="0"/>
    </c:title>
    <c:autoTitleDeleted val="0"/>
    <c:plotArea>
      <c:layout/>
      <c:lineChart>
        <c:grouping val="standard"/>
        <c:varyColors val="0"/>
        <c:ser>
          <c:idx val="0"/>
          <c:order val="0"/>
          <c:tx>
            <c:strRef>
              <c:f>'Race &amp; Ethnicity'!$A$82</c:f>
              <c:strCache>
                <c:ptCount val="1"/>
                <c:pt idx="0">
                  <c:v>Postsecondary POS Cohort</c:v>
                </c:pt>
              </c:strCache>
            </c:strRef>
          </c:tx>
          <c:cat>
            <c:numRef>
              <c:extLst>
                <c:ext xmlns:c15="http://schemas.microsoft.com/office/drawing/2012/chart" uri="{02D57815-91ED-43cb-92C2-25804820EDAC}">
                  <c15:fullRef>
                    <c15:sqref>'Race &amp; Ethnicity'!$D$76:$L$76</c15:sqref>
                  </c15:fullRef>
                </c:ext>
              </c:extLst>
              <c:f>'Race &amp; Ethnicity'!$D$76:$H$76</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Ethnicity'!$D$82:$L$82</c15:sqref>
                  </c15:fullRef>
                </c:ext>
              </c:extLst>
              <c:f>'Race &amp; Ethnicity'!$D$82:$H$82</c:f>
              <c:numCache>
                <c:formatCode>0.0%</c:formatCode>
                <c:ptCount val="5"/>
                <c:pt idx="0">
                  <c:v>0.14410480349344978</c:v>
                </c:pt>
                <c:pt idx="1">
                  <c:v>9.8765432098765427E-2</c:v>
                </c:pt>
                <c:pt idx="2">
                  <c:v>9.8265895953757232E-2</c:v>
                </c:pt>
                <c:pt idx="3">
                  <c:v>0.11349693251533742</c:v>
                </c:pt>
                <c:pt idx="4">
                  <c:v>9.2307692307692313E-2</c:v>
                </c:pt>
              </c:numCache>
            </c:numRef>
          </c:val>
          <c:smooth val="0"/>
        </c:ser>
        <c:ser>
          <c:idx val="3"/>
          <c:order val="1"/>
          <c:tx>
            <c:strRef>
              <c:f>'Race &amp; Ethnicity'!$A$83</c:f>
              <c:strCache>
                <c:ptCount val="1"/>
                <c:pt idx="0">
                  <c:v>Secondary POS Cohort</c:v>
                </c:pt>
              </c:strCache>
            </c:strRef>
          </c:tx>
          <c:cat>
            <c:numRef>
              <c:extLst>
                <c:ext xmlns:c15="http://schemas.microsoft.com/office/drawing/2012/chart" uri="{02D57815-91ED-43cb-92C2-25804820EDAC}">
                  <c15:fullRef>
                    <c15:sqref>'Race &amp; Ethnicity'!$D$76:$L$76</c15:sqref>
                  </c15:fullRef>
                </c:ext>
              </c:extLst>
              <c:f>'Race &amp; Ethnicity'!$D$76:$H$76</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Ethnicity'!$D$83:$L$83</c15:sqref>
                  </c15:fullRef>
                </c:ext>
              </c:extLst>
              <c:f>'Race &amp; Ethnicity'!$D$83:$H$83</c:f>
              <c:numCache>
                <c:formatCode>0.0%</c:formatCode>
                <c:ptCount val="5"/>
                <c:pt idx="0">
                  <c:v>0.34453781512605042</c:v>
                </c:pt>
                <c:pt idx="1">
                  <c:v>0.19426048565121412</c:v>
                </c:pt>
                <c:pt idx="2">
                  <c:v>0.24495677233429394</c:v>
                </c:pt>
                <c:pt idx="3">
                  <c:v>0.12727272727272726</c:v>
                </c:pt>
                <c:pt idx="4">
                  <c:v>0.13089802130898021</c:v>
                </c:pt>
              </c:numCache>
            </c:numRef>
          </c:val>
          <c:smooth val="0"/>
        </c:ser>
        <c:ser>
          <c:idx val="1"/>
          <c:order val="2"/>
          <c:tx>
            <c:strRef>
              <c:f>'Race &amp; Ethnicity'!$A$84</c:f>
              <c:strCache>
                <c:ptCount val="1"/>
                <c:pt idx="0">
                  <c:v>Students enrolled in the community college</c:v>
                </c:pt>
              </c:strCache>
            </c:strRef>
          </c:tx>
          <c:cat>
            <c:numRef>
              <c:extLst>
                <c:ext xmlns:c15="http://schemas.microsoft.com/office/drawing/2012/chart" uri="{02D57815-91ED-43cb-92C2-25804820EDAC}">
                  <c15:fullRef>
                    <c15:sqref>'Race &amp; Ethnicity'!$D$76:$L$76</c15:sqref>
                  </c15:fullRef>
                </c:ext>
              </c:extLst>
              <c:f>'Race &amp; Ethnicity'!$D$76:$H$76</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Ethnicity'!$D$84:$L$84</c15:sqref>
                  </c15:fullRef>
                </c:ext>
              </c:extLst>
              <c:f>'Race &amp; Ethnicity'!$D$84:$H$84</c:f>
              <c:numCache>
                <c:formatCode>0.0%</c:formatCode>
                <c:ptCount val="5"/>
                <c:pt idx="0">
                  <c:v>1.9834254143646408</c:v>
                </c:pt>
                <c:pt idx="1">
                  <c:v>6.4102564102564106</c:v>
                </c:pt>
                <c:pt idx="2">
                  <c:v>6.5224489795918368</c:v>
                </c:pt>
                <c:pt idx="3">
                  <c:v>0.18790294221076076</c:v>
                </c:pt>
                <c:pt idx="4">
                  <c:v>0.1964368347987043</c:v>
                </c:pt>
              </c:numCache>
            </c:numRef>
          </c:val>
          <c:smooth val="0"/>
        </c:ser>
        <c:ser>
          <c:idx val="2"/>
          <c:order val="3"/>
          <c:tx>
            <c:strRef>
              <c:f>'Race &amp; Ethnicity'!$A$85</c:f>
              <c:strCache>
                <c:ptCount val="1"/>
                <c:pt idx="0">
                  <c:v>Students enrolled in district High Schools</c:v>
                </c:pt>
              </c:strCache>
            </c:strRef>
          </c:tx>
          <c:cat>
            <c:numRef>
              <c:extLst>
                <c:ext xmlns:c15="http://schemas.microsoft.com/office/drawing/2012/chart" uri="{02D57815-91ED-43cb-92C2-25804820EDAC}">
                  <c15:fullRef>
                    <c15:sqref>'Race &amp; Ethnicity'!$D$76:$L$76</c15:sqref>
                  </c15:fullRef>
                </c:ext>
              </c:extLst>
              <c:f>'Race &amp; Ethnicity'!$D$76:$H$76</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Ethnicity'!$D$85:$L$85</c15:sqref>
                  </c15:fullRef>
                </c:ext>
              </c:extLst>
              <c:f>'Race &amp; Ethnicity'!$D$85:$H$85</c:f>
              <c:numCache>
                <c:formatCode>0.0%</c:formatCode>
                <c:ptCount val="5"/>
                <c:pt idx="0">
                  <c:v>10.968253968253968</c:v>
                </c:pt>
                <c:pt idx="1">
                  <c:v>7.3756613756613758</c:v>
                </c:pt>
                <c:pt idx="2">
                  <c:v>6.0798258345428158</c:v>
                </c:pt>
                <c:pt idx="3">
                  <c:v>0.24686414227666215</c:v>
                </c:pt>
                <c:pt idx="4">
                  <c:v>0.24612948627726952</c:v>
                </c:pt>
              </c:numCache>
            </c:numRef>
          </c:val>
          <c:smooth val="0"/>
        </c:ser>
        <c:dLbls>
          <c:showLegendKey val="0"/>
          <c:showVal val="0"/>
          <c:showCatName val="0"/>
          <c:showSerName val="0"/>
          <c:showPercent val="0"/>
          <c:showBubbleSize val="0"/>
        </c:dLbls>
        <c:marker val="1"/>
        <c:smooth val="0"/>
        <c:axId val="272787376"/>
        <c:axId val="272781888"/>
      </c:lineChart>
      <c:catAx>
        <c:axId val="272787376"/>
        <c:scaling>
          <c:orientation val="minMax"/>
        </c:scaling>
        <c:delete val="0"/>
        <c:axPos val="b"/>
        <c:numFmt formatCode="General" sourceLinked="1"/>
        <c:majorTickMark val="out"/>
        <c:minorTickMark val="none"/>
        <c:tickLblPos val="nextTo"/>
        <c:crossAx val="272781888"/>
        <c:crosses val="autoZero"/>
        <c:auto val="1"/>
        <c:lblAlgn val="ctr"/>
        <c:lblOffset val="100"/>
        <c:noMultiLvlLbl val="0"/>
      </c:catAx>
      <c:valAx>
        <c:axId val="272781888"/>
        <c:scaling>
          <c:orientation val="minMax"/>
        </c:scaling>
        <c:delete val="0"/>
        <c:axPos val="l"/>
        <c:majorGridlines/>
        <c:numFmt formatCode="0.0%" sourceLinked="1"/>
        <c:majorTickMark val="out"/>
        <c:minorTickMark val="none"/>
        <c:tickLblPos val="nextTo"/>
        <c:crossAx val="272787376"/>
        <c:crosses val="autoZero"/>
        <c:crossBetween val="between"/>
      </c:valAx>
    </c:plotArea>
    <c:legend>
      <c:legendPos val="r"/>
      <c:layout/>
      <c:overlay val="0"/>
    </c:legend>
    <c:plotVisOnly val="1"/>
    <c:dispBlanksAs val="gap"/>
    <c:showDLblsOverMax val="0"/>
  </c:chart>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'Not</a:t>
            </a:r>
            <a:r>
              <a:rPr lang="en-US" baseline="0"/>
              <a:t> Reported'</a:t>
            </a:r>
            <a:r>
              <a:rPr lang="en-US"/>
              <a:t> Student Enrollment</a:t>
            </a:r>
            <a:r>
              <a:rPr lang="en-US" baseline="0"/>
              <a:t> as Percent Share by POS, College, and District High School</a:t>
            </a:r>
            <a:endParaRPr lang="en-US"/>
          </a:p>
        </c:rich>
      </c:tx>
      <c:layout/>
      <c:overlay val="0"/>
    </c:title>
    <c:autoTitleDeleted val="0"/>
    <c:plotArea>
      <c:layout/>
      <c:lineChart>
        <c:grouping val="standard"/>
        <c:varyColors val="0"/>
        <c:ser>
          <c:idx val="0"/>
          <c:order val="0"/>
          <c:tx>
            <c:strRef>
              <c:f>'Race &amp; Ethnicity'!$A$130</c:f>
              <c:strCache>
                <c:ptCount val="1"/>
                <c:pt idx="0">
                  <c:v>Postsecondary POS Cohort</c:v>
                </c:pt>
              </c:strCache>
            </c:strRef>
          </c:tx>
          <c:cat>
            <c:numRef>
              <c:extLst>
                <c:ext xmlns:c15="http://schemas.microsoft.com/office/drawing/2012/chart" uri="{02D57815-91ED-43cb-92C2-25804820EDAC}">
                  <c15:fullRef>
                    <c15:sqref>'Race &amp; Ethnicity'!$D$124:$L$124</c15:sqref>
                  </c15:fullRef>
                </c:ext>
              </c:extLst>
              <c:f>'Race &amp; Ethnicity'!$D$124:$H$124</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Ethnicity'!$D$130:$L$130</c15:sqref>
                  </c15:fullRef>
                </c:ext>
              </c:extLst>
              <c:f>'Race &amp; Ethnicity'!$D$130:$H$130</c:f>
              <c:numCache>
                <c:formatCode>0.0%</c:formatCode>
                <c:ptCount val="5"/>
                <c:pt idx="0">
                  <c:v>8.7336244541484712E-3</c:v>
                </c:pt>
                <c:pt idx="1">
                  <c:v>6.1728395061728392E-3</c:v>
                </c:pt>
                <c:pt idx="2">
                  <c:v>5.7803468208092483E-3</c:v>
                </c:pt>
                <c:pt idx="3">
                  <c:v>9.202453987730062E-3</c:v>
                </c:pt>
                <c:pt idx="4">
                  <c:v>2.1538461538461538E-2</c:v>
                </c:pt>
              </c:numCache>
            </c:numRef>
          </c:val>
          <c:smooth val="0"/>
        </c:ser>
        <c:ser>
          <c:idx val="3"/>
          <c:order val="1"/>
          <c:tx>
            <c:strRef>
              <c:f>'Race &amp; Ethnicity'!$A$131</c:f>
              <c:strCache>
                <c:ptCount val="1"/>
                <c:pt idx="0">
                  <c:v>Secondary POS Cohort</c:v>
                </c:pt>
              </c:strCache>
            </c:strRef>
          </c:tx>
          <c:cat>
            <c:numRef>
              <c:extLst>
                <c:ext xmlns:c15="http://schemas.microsoft.com/office/drawing/2012/chart" uri="{02D57815-91ED-43cb-92C2-25804820EDAC}">
                  <c15:fullRef>
                    <c15:sqref>'Race &amp; Ethnicity'!$D$124:$L$124</c15:sqref>
                  </c15:fullRef>
                </c:ext>
              </c:extLst>
              <c:f>'Race &amp; Ethnicity'!$D$124:$H$124</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Ethnicity'!$D$131:$L$131</c15:sqref>
                  </c15:fullRef>
                </c:ext>
              </c:extLst>
              <c:f>'Race &amp; Ethnicity'!$D$131:$H$131</c:f>
              <c:numCache>
                <c:formatCode>0.0%</c:formatCode>
                <c:ptCount val="5"/>
                <c:pt idx="0">
                  <c:v>6.7226890756302518E-2</c:v>
                </c:pt>
                <c:pt idx="1">
                  <c:v>4.194260485651214E-2</c:v>
                </c:pt>
                <c:pt idx="2">
                  <c:v>5.4755043227665709E-2</c:v>
                </c:pt>
                <c:pt idx="3">
                  <c:v>2.7272727272727271E-2</c:v>
                </c:pt>
                <c:pt idx="4">
                  <c:v>2.1308980213089801E-2</c:v>
                </c:pt>
              </c:numCache>
            </c:numRef>
          </c:val>
          <c:smooth val="0"/>
        </c:ser>
        <c:ser>
          <c:idx val="1"/>
          <c:order val="2"/>
          <c:tx>
            <c:strRef>
              <c:f>'Race &amp; Ethnicity'!$A$132</c:f>
              <c:strCache>
                <c:ptCount val="1"/>
                <c:pt idx="0">
                  <c:v>Students enrolled in the community college</c:v>
                </c:pt>
              </c:strCache>
            </c:strRef>
          </c:tx>
          <c:cat>
            <c:numRef>
              <c:extLst>
                <c:ext xmlns:c15="http://schemas.microsoft.com/office/drawing/2012/chart" uri="{02D57815-91ED-43cb-92C2-25804820EDAC}">
                  <c15:fullRef>
                    <c15:sqref>'Race &amp; Ethnicity'!$D$124:$L$124</c15:sqref>
                  </c15:fullRef>
                </c:ext>
              </c:extLst>
              <c:f>'Race &amp; Ethnicity'!$D$124:$H$124</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Ethnicity'!$D$132:$L$132</c15:sqref>
                  </c15:fullRef>
                </c:ext>
              </c:extLst>
              <c:f>'Race &amp; Ethnicity'!$D$132:$H$132</c:f>
              <c:numCache>
                <c:formatCode>0.0%</c:formatCode>
                <c:ptCount val="5"/>
                <c:pt idx="0">
                  <c:v>0.13259668508287292</c:v>
                </c:pt>
                <c:pt idx="1">
                  <c:v>0.41880341880341881</c:v>
                </c:pt>
                <c:pt idx="2">
                  <c:v>0.3836734693877551</c:v>
                </c:pt>
                <c:pt idx="3">
                  <c:v>1.1839174774352363E-2</c:v>
                </c:pt>
                <c:pt idx="4">
                  <c:v>1.2378528459046738E-2</c:v>
                </c:pt>
              </c:numCache>
            </c:numRef>
          </c:val>
          <c:smooth val="0"/>
        </c:ser>
        <c:ser>
          <c:idx val="2"/>
          <c:order val="3"/>
          <c:tx>
            <c:strRef>
              <c:f>'Race &amp; Ethnicity'!$A$133</c:f>
              <c:strCache>
                <c:ptCount val="1"/>
                <c:pt idx="0">
                  <c:v>Students enrolled in district High Schools</c:v>
                </c:pt>
              </c:strCache>
            </c:strRef>
          </c:tx>
          <c:cat>
            <c:numRef>
              <c:extLst>
                <c:ext xmlns:c15="http://schemas.microsoft.com/office/drawing/2012/chart" uri="{02D57815-91ED-43cb-92C2-25804820EDAC}">
                  <c15:fullRef>
                    <c15:sqref>'Race &amp; Ethnicity'!$D$124:$L$124</c15:sqref>
                  </c15:fullRef>
                </c:ext>
              </c:extLst>
              <c:f>'Race &amp; Ethnicity'!$D$124:$H$124</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Ethnicity'!$D$133:$L$133</c15:sqref>
                  </c15:fullRef>
                </c:ext>
              </c:extLst>
              <c:f>'Race &amp; Ethnicity'!$D$133:$H$133</c:f>
              <c:numCache>
                <c:formatCode>0.0%</c:formatCode>
                <c:ptCount val="5"/>
                <c:pt idx="0">
                  <c:v>0.59523809523809523</c:v>
                </c:pt>
                <c:pt idx="1">
                  <c:v>0.40564373897707229</c:v>
                </c:pt>
                <c:pt idx="2">
                  <c:v>0.3381712626995646</c:v>
                </c:pt>
                <c:pt idx="3">
                  <c:v>1.5075672810788528E-2</c:v>
                </c:pt>
                <c:pt idx="4">
                  <c:v>1.5247478301665493E-2</c:v>
                </c:pt>
              </c:numCache>
            </c:numRef>
          </c:val>
          <c:smooth val="0"/>
        </c:ser>
        <c:dLbls>
          <c:showLegendKey val="0"/>
          <c:showVal val="0"/>
          <c:showCatName val="0"/>
          <c:showSerName val="0"/>
          <c:showPercent val="0"/>
          <c:showBubbleSize val="0"/>
        </c:dLbls>
        <c:marker val="1"/>
        <c:smooth val="0"/>
        <c:axId val="272781104"/>
        <c:axId val="272780320"/>
      </c:lineChart>
      <c:catAx>
        <c:axId val="272781104"/>
        <c:scaling>
          <c:orientation val="minMax"/>
        </c:scaling>
        <c:delete val="0"/>
        <c:axPos val="b"/>
        <c:numFmt formatCode="General" sourceLinked="1"/>
        <c:majorTickMark val="out"/>
        <c:minorTickMark val="none"/>
        <c:tickLblPos val="nextTo"/>
        <c:crossAx val="272780320"/>
        <c:crosses val="autoZero"/>
        <c:auto val="1"/>
        <c:lblAlgn val="ctr"/>
        <c:lblOffset val="100"/>
        <c:noMultiLvlLbl val="0"/>
      </c:catAx>
      <c:valAx>
        <c:axId val="272780320"/>
        <c:scaling>
          <c:orientation val="minMax"/>
        </c:scaling>
        <c:delete val="0"/>
        <c:axPos val="l"/>
        <c:majorGridlines/>
        <c:numFmt formatCode="0.0%" sourceLinked="1"/>
        <c:majorTickMark val="out"/>
        <c:minorTickMark val="none"/>
        <c:tickLblPos val="nextTo"/>
        <c:crossAx val="272781104"/>
        <c:crosses val="autoZero"/>
        <c:crossBetween val="between"/>
      </c:valAx>
    </c:plotArea>
    <c:legend>
      <c:legendPos val="r"/>
      <c:layout/>
      <c:overlay val="0"/>
    </c:legend>
    <c:plotVisOnly val="1"/>
    <c:dispBlanksAs val="gap"/>
    <c:showDLblsOverMax val="0"/>
  </c:chart>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White Student Enrollment</a:t>
            </a:r>
            <a:r>
              <a:rPr lang="en-US" baseline="0"/>
              <a:t> as Percent Share by POS, College, and District High School</a:t>
            </a:r>
            <a:endParaRPr lang="en-US"/>
          </a:p>
        </c:rich>
      </c:tx>
      <c:layout/>
      <c:overlay val="0"/>
    </c:title>
    <c:autoTitleDeleted val="0"/>
    <c:plotArea>
      <c:layout/>
      <c:lineChart>
        <c:grouping val="standard"/>
        <c:varyColors val="0"/>
        <c:ser>
          <c:idx val="0"/>
          <c:order val="0"/>
          <c:tx>
            <c:strRef>
              <c:f>'Race &amp; Ethnicity'!$A$88</c:f>
              <c:strCache>
                <c:ptCount val="1"/>
                <c:pt idx="0">
                  <c:v>Postsecondary POS Cohort</c:v>
                </c:pt>
              </c:strCache>
            </c:strRef>
          </c:tx>
          <c:cat>
            <c:numRef>
              <c:extLst>
                <c:ext xmlns:c15="http://schemas.microsoft.com/office/drawing/2012/chart" uri="{02D57815-91ED-43cb-92C2-25804820EDAC}">
                  <c15:fullRef>
                    <c15:sqref>'Race &amp; Ethnicity'!$D$87:$L$87</c15:sqref>
                  </c15:fullRef>
                </c:ext>
              </c:extLst>
              <c:f>'Race &amp; Ethnicity'!$D$87:$H$87</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Ethnicity'!$D$93:$L$93</c15:sqref>
                  </c15:fullRef>
                </c:ext>
              </c:extLst>
              <c:f>'Race &amp; Ethnicity'!$D$93:$H$93</c:f>
              <c:numCache>
                <c:formatCode>0.0%</c:formatCode>
                <c:ptCount val="5"/>
                <c:pt idx="0">
                  <c:v>0.4366812227074236</c:v>
                </c:pt>
                <c:pt idx="1">
                  <c:v>0.30555555555555558</c:v>
                </c:pt>
                <c:pt idx="2">
                  <c:v>0.29768786127167629</c:v>
                </c:pt>
                <c:pt idx="3">
                  <c:v>0.32822085889570551</c:v>
                </c:pt>
                <c:pt idx="4">
                  <c:v>0.32923076923076922</c:v>
                </c:pt>
              </c:numCache>
            </c:numRef>
          </c:val>
          <c:smooth val="0"/>
        </c:ser>
        <c:ser>
          <c:idx val="3"/>
          <c:order val="1"/>
          <c:tx>
            <c:strRef>
              <c:f>'Race &amp; Ethnicity'!$A$94</c:f>
              <c:strCache>
                <c:ptCount val="1"/>
                <c:pt idx="0">
                  <c:v>Secondary POS Cohort</c:v>
                </c:pt>
              </c:strCache>
            </c:strRef>
          </c:tx>
          <c:cat>
            <c:numRef>
              <c:extLst>
                <c:ext xmlns:c15="http://schemas.microsoft.com/office/drawing/2012/chart" uri="{02D57815-91ED-43cb-92C2-25804820EDAC}">
                  <c15:fullRef>
                    <c15:sqref>'Race &amp; Ethnicity'!$D$87:$L$87</c15:sqref>
                  </c15:fullRef>
                </c:ext>
              </c:extLst>
              <c:f>'Race &amp; Ethnicity'!$D$87:$H$87</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Ethnicity'!$D$94:$L$94</c15:sqref>
                  </c15:fullRef>
                </c:ext>
              </c:extLst>
              <c:f>'Race &amp; Ethnicity'!$D$94:$H$94</c:f>
              <c:numCache>
                <c:formatCode>0.0%</c:formatCode>
                <c:ptCount val="5"/>
                <c:pt idx="0">
                  <c:v>0.81932773109243695</c:v>
                </c:pt>
                <c:pt idx="1">
                  <c:v>0.41721854304635764</c:v>
                </c:pt>
                <c:pt idx="2">
                  <c:v>0.55907780979827093</c:v>
                </c:pt>
                <c:pt idx="3">
                  <c:v>0.29696969696969699</c:v>
                </c:pt>
                <c:pt idx="4">
                  <c:v>0.28462709284627091</c:v>
                </c:pt>
              </c:numCache>
            </c:numRef>
          </c:val>
          <c:smooth val="0"/>
        </c:ser>
        <c:ser>
          <c:idx val="1"/>
          <c:order val="2"/>
          <c:tx>
            <c:strRef>
              <c:f>'Race &amp; Ethnicity'!$A$90</c:f>
              <c:strCache>
                <c:ptCount val="1"/>
                <c:pt idx="0">
                  <c:v>Students enrolled in the community college</c:v>
                </c:pt>
              </c:strCache>
            </c:strRef>
          </c:tx>
          <c:cat>
            <c:numRef>
              <c:extLst>
                <c:ext xmlns:c15="http://schemas.microsoft.com/office/drawing/2012/chart" uri="{02D57815-91ED-43cb-92C2-25804820EDAC}">
                  <c15:fullRef>
                    <c15:sqref>'Race &amp; Ethnicity'!$D$87:$L$87</c15:sqref>
                  </c15:fullRef>
                </c:ext>
              </c:extLst>
              <c:f>'Race &amp; Ethnicity'!$D$87:$H$87</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Ethnicity'!$D$95:$L$95</c15:sqref>
                  </c15:fullRef>
                </c:ext>
              </c:extLst>
              <c:f>'Race &amp; Ethnicity'!$D$95:$H$95</c:f>
              <c:numCache>
                <c:formatCode>0.0%</c:formatCode>
                <c:ptCount val="5"/>
                <c:pt idx="0">
                  <c:v>4.2817679558011053</c:v>
                </c:pt>
                <c:pt idx="1">
                  <c:v>13.2991452991453</c:v>
                </c:pt>
                <c:pt idx="2">
                  <c:v>12.677551020408163</c:v>
                </c:pt>
                <c:pt idx="3">
                  <c:v>0.36654553979603799</c:v>
                </c:pt>
                <c:pt idx="4">
                  <c:v>0.36117538176770014</c:v>
                </c:pt>
              </c:numCache>
            </c:numRef>
          </c:val>
          <c:smooth val="0"/>
        </c:ser>
        <c:ser>
          <c:idx val="2"/>
          <c:order val="3"/>
          <c:tx>
            <c:strRef>
              <c:f>'Race &amp; Ethnicity'!$A$96</c:f>
              <c:strCache>
                <c:ptCount val="1"/>
                <c:pt idx="0">
                  <c:v>Students enrolled in district High Schools</c:v>
                </c:pt>
              </c:strCache>
            </c:strRef>
          </c:tx>
          <c:cat>
            <c:numRef>
              <c:extLst>
                <c:ext xmlns:c15="http://schemas.microsoft.com/office/drawing/2012/chart" uri="{02D57815-91ED-43cb-92C2-25804820EDAC}">
                  <c15:fullRef>
                    <c15:sqref>'Race &amp; Ethnicity'!$D$87:$L$87</c15:sqref>
                  </c15:fullRef>
                </c:ext>
              </c:extLst>
              <c:f>'Race &amp; Ethnicity'!$D$87:$H$87</c:f>
              <c:numCache>
                <c:formatCode>General</c:formatCode>
                <c:ptCount val="5"/>
                <c:pt idx="0">
                  <c:v>2009</c:v>
                </c:pt>
                <c:pt idx="1">
                  <c:v>2010</c:v>
                </c:pt>
                <c:pt idx="2">
                  <c:v>2011</c:v>
                </c:pt>
                <c:pt idx="3">
                  <c:v>2012</c:v>
                </c:pt>
                <c:pt idx="4">
                  <c:v>2013</c:v>
                </c:pt>
              </c:numCache>
            </c:numRef>
          </c:cat>
          <c:val>
            <c:numRef>
              <c:extLst>
                <c:ext xmlns:c15="http://schemas.microsoft.com/office/drawing/2012/chart" uri="{02D57815-91ED-43cb-92C2-25804820EDAC}">
                  <c15:fullRef>
                    <c15:sqref>'Race &amp; Ethnicity'!$D$96:$L$96</c15:sqref>
                  </c15:fullRef>
                </c:ext>
              </c:extLst>
              <c:f>'Race &amp; Ethnicity'!$D$96:$H$96</c:f>
              <c:numCache>
                <c:formatCode>0.0%</c:formatCode>
                <c:ptCount val="5"/>
                <c:pt idx="0">
                  <c:v>16.137566137566136</c:v>
                </c:pt>
                <c:pt idx="1">
                  <c:v>10.767195767195767</c:v>
                </c:pt>
                <c:pt idx="2">
                  <c:v>8.8214804063860672</c:v>
                </c:pt>
                <c:pt idx="3">
                  <c:v>0.35722277839938754</c:v>
                </c:pt>
                <c:pt idx="4">
                  <c:v>0.35485573539760734</c:v>
                </c:pt>
              </c:numCache>
            </c:numRef>
          </c:val>
          <c:smooth val="0"/>
        </c:ser>
        <c:dLbls>
          <c:showLegendKey val="0"/>
          <c:showVal val="0"/>
          <c:showCatName val="0"/>
          <c:showSerName val="0"/>
          <c:showPercent val="0"/>
          <c:showBubbleSize val="0"/>
        </c:dLbls>
        <c:marker val="1"/>
        <c:smooth val="0"/>
        <c:axId val="272781496"/>
        <c:axId val="272786592"/>
      </c:lineChart>
      <c:catAx>
        <c:axId val="272781496"/>
        <c:scaling>
          <c:orientation val="minMax"/>
        </c:scaling>
        <c:delete val="0"/>
        <c:axPos val="b"/>
        <c:numFmt formatCode="General" sourceLinked="1"/>
        <c:majorTickMark val="out"/>
        <c:minorTickMark val="none"/>
        <c:tickLblPos val="nextTo"/>
        <c:crossAx val="272786592"/>
        <c:crosses val="autoZero"/>
        <c:auto val="1"/>
        <c:lblAlgn val="ctr"/>
        <c:lblOffset val="100"/>
        <c:noMultiLvlLbl val="0"/>
      </c:catAx>
      <c:valAx>
        <c:axId val="272786592"/>
        <c:scaling>
          <c:orientation val="minMax"/>
        </c:scaling>
        <c:delete val="0"/>
        <c:axPos val="l"/>
        <c:majorGridlines/>
        <c:numFmt formatCode="0.0%" sourceLinked="1"/>
        <c:majorTickMark val="out"/>
        <c:minorTickMark val="none"/>
        <c:tickLblPos val="nextTo"/>
        <c:crossAx val="272781496"/>
        <c:crosses val="autoZero"/>
        <c:crossBetween val="between"/>
      </c:valAx>
    </c:plotArea>
    <c:legend>
      <c:legendPos val="r"/>
      <c:layout/>
      <c:overlay val="0"/>
    </c:legend>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8" Type="http://schemas.openxmlformats.org/officeDocument/2006/relationships/chart" Target="../charts/chart32.xml"/><Relationship Id="rId3" Type="http://schemas.openxmlformats.org/officeDocument/2006/relationships/chart" Target="../charts/chart27.xml"/><Relationship Id="rId7" Type="http://schemas.openxmlformats.org/officeDocument/2006/relationships/chart" Target="../charts/chart31.xml"/><Relationship Id="rId12" Type="http://schemas.openxmlformats.org/officeDocument/2006/relationships/chart" Target="../charts/chart36.xml"/><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11" Type="http://schemas.openxmlformats.org/officeDocument/2006/relationships/chart" Target="../charts/chart35.xml"/><Relationship Id="rId5" Type="http://schemas.openxmlformats.org/officeDocument/2006/relationships/chart" Target="../charts/chart29.xml"/><Relationship Id="rId10" Type="http://schemas.openxmlformats.org/officeDocument/2006/relationships/chart" Target="../charts/chart34.xml"/><Relationship Id="rId4" Type="http://schemas.openxmlformats.org/officeDocument/2006/relationships/chart" Target="../charts/chart28.xml"/><Relationship Id="rId9" Type="http://schemas.openxmlformats.org/officeDocument/2006/relationships/chart" Target="../charts/chart3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5" Type="http://schemas.openxmlformats.org/officeDocument/2006/relationships/chart" Target="../charts/chart41.xml"/><Relationship Id="rId4" Type="http://schemas.openxmlformats.org/officeDocument/2006/relationships/chart" Target="../charts/chart4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chart" Target="../charts/chart42.xml"/><Relationship Id="rId6" Type="http://schemas.openxmlformats.org/officeDocument/2006/relationships/chart" Target="../charts/chart47.xml"/><Relationship Id="rId5" Type="http://schemas.openxmlformats.org/officeDocument/2006/relationships/chart" Target="../charts/chart46.xml"/><Relationship Id="rId4" Type="http://schemas.openxmlformats.org/officeDocument/2006/relationships/chart" Target="../charts/chart4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chart" Target="../charts/chart48.xml"/><Relationship Id="rId4" Type="http://schemas.openxmlformats.org/officeDocument/2006/relationships/chart" Target="../charts/chart51.xml"/></Relationships>
</file>

<file path=xl/drawings/drawing1.xml><?xml version="1.0" encoding="utf-8"?>
<xdr:wsDr xmlns:xdr="http://schemas.openxmlformats.org/drawingml/2006/spreadsheetDrawing" xmlns:a="http://schemas.openxmlformats.org/drawingml/2006/main">
  <xdr:twoCellAnchor>
    <xdr:from>
      <xdr:col>0</xdr:col>
      <xdr:colOff>133351</xdr:colOff>
      <xdr:row>150</xdr:row>
      <xdr:rowOff>100013</xdr:rowOff>
    </xdr:from>
    <xdr:to>
      <xdr:col>11</xdr:col>
      <xdr:colOff>514351</xdr:colOff>
      <xdr:row>165</xdr:row>
      <xdr:rowOff>147638</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166</xdr:row>
      <xdr:rowOff>59531</xdr:rowOff>
    </xdr:from>
    <xdr:to>
      <xdr:col>11</xdr:col>
      <xdr:colOff>502444</xdr:colOff>
      <xdr:row>180</xdr:row>
      <xdr:rowOff>11906</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83345</xdr:colOff>
      <xdr:row>61</xdr:row>
      <xdr:rowOff>38100</xdr:rowOff>
    </xdr:from>
    <xdr:to>
      <xdr:col>21</xdr:col>
      <xdr:colOff>762000</xdr:colOff>
      <xdr:row>73</xdr:row>
      <xdr:rowOff>2</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169069</xdr:colOff>
      <xdr:row>74</xdr:row>
      <xdr:rowOff>80964</xdr:rowOff>
    </xdr:from>
    <xdr:to>
      <xdr:col>21</xdr:col>
      <xdr:colOff>619125</xdr:colOff>
      <xdr:row>84</xdr:row>
      <xdr:rowOff>285749</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183355</xdr:colOff>
      <xdr:row>85</xdr:row>
      <xdr:rowOff>9524</xdr:rowOff>
    </xdr:from>
    <xdr:to>
      <xdr:col>21</xdr:col>
      <xdr:colOff>609600</xdr:colOff>
      <xdr:row>97</xdr:row>
      <xdr:rowOff>66675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202406</xdr:colOff>
      <xdr:row>98</xdr:row>
      <xdr:rowOff>128589</xdr:rowOff>
    </xdr:from>
    <xdr:to>
      <xdr:col>21</xdr:col>
      <xdr:colOff>607218</xdr:colOff>
      <xdr:row>108</xdr:row>
      <xdr:rowOff>364332</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180974</xdr:colOff>
      <xdr:row>109</xdr:row>
      <xdr:rowOff>45244</xdr:rowOff>
    </xdr:from>
    <xdr:to>
      <xdr:col>21</xdr:col>
      <xdr:colOff>621505</xdr:colOff>
      <xdr:row>121</xdr:row>
      <xdr:rowOff>78581</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235744</xdr:colOff>
      <xdr:row>165</xdr:row>
      <xdr:rowOff>16669</xdr:rowOff>
    </xdr:from>
    <xdr:to>
      <xdr:col>21</xdr:col>
      <xdr:colOff>609600</xdr:colOff>
      <xdr:row>179</xdr:row>
      <xdr:rowOff>38100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180975</xdr:colOff>
      <xdr:row>122</xdr:row>
      <xdr:rowOff>104776</xdr:rowOff>
    </xdr:from>
    <xdr:to>
      <xdr:col>21</xdr:col>
      <xdr:colOff>600075</xdr:colOff>
      <xdr:row>134</xdr:row>
      <xdr:rowOff>114301</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171450</xdr:colOff>
      <xdr:row>135</xdr:row>
      <xdr:rowOff>9525</xdr:rowOff>
    </xdr:from>
    <xdr:to>
      <xdr:col>21</xdr:col>
      <xdr:colOff>600075</xdr:colOff>
      <xdr:row>149</xdr:row>
      <xdr:rowOff>19050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228600</xdr:colOff>
      <xdr:row>151</xdr:row>
      <xdr:rowOff>0</xdr:rowOff>
    </xdr:from>
    <xdr:to>
      <xdr:col>21</xdr:col>
      <xdr:colOff>600075</xdr:colOff>
      <xdr:row>163</xdr:row>
      <xdr:rowOff>171450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85725</xdr:colOff>
      <xdr:row>50</xdr:row>
      <xdr:rowOff>123825</xdr:rowOff>
    </xdr:from>
    <xdr:to>
      <xdr:col>21</xdr:col>
      <xdr:colOff>742950</xdr:colOff>
      <xdr:row>60</xdr:row>
      <xdr:rowOff>245269</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114300</xdr:colOff>
      <xdr:row>38</xdr:row>
      <xdr:rowOff>19050</xdr:rowOff>
    </xdr:from>
    <xdr:to>
      <xdr:col>21</xdr:col>
      <xdr:colOff>733425</xdr:colOff>
      <xdr:row>48</xdr:row>
      <xdr:rowOff>283369</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123826</xdr:colOff>
      <xdr:row>26</xdr:row>
      <xdr:rowOff>114300</xdr:rowOff>
    </xdr:from>
    <xdr:to>
      <xdr:col>21</xdr:col>
      <xdr:colOff>752476</xdr:colOff>
      <xdr:row>37</xdr:row>
      <xdr:rowOff>254793</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104775</xdr:colOff>
      <xdr:row>11</xdr:row>
      <xdr:rowOff>561975</xdr:rowOff>
    </xdr:from>
    <xdr:to>
      <xdr:col>21</xdr:col>
      <xdr:colOff>714375</xdr:colOff>
      <xdr:row>24</xdr:row>
      <xdr:rowOff>116682</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95250</xdr:colOff>
      <xdr:row>0</xdr:row>
      <xdr:rowOff>190500</xdr:rowOff>
    </xdr:from>
    <xdr:to>
      <xdr:col>21</xdr:col>
      <xdr:colOff>733425</xdr:colOff>
      <xdr:row>11</xdr:row>
      <xdr:rowOff>447675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22</xdr:col>
      <xdr:colOff>219075</xdr:colOff>
      <xdr:row>0</xdr:row>
      <xdr:rowOff>219075</xdr:rowOff>
    </xdr:from>
    <xdr:to>
      <xdr:col>31</xdr:col>
      <xdr:colOff>669131</xdr:colOff>
      <xdr:row>11</xdr:row>
      <xdr:rowOff>481010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22</xdr:col>
      <xdr:colOff>219075</xdr:colOff>
      <xdr:row>11</xdr:row>
      <xdr:rowOff>552450</xdr:rowOff>
    </xdr:from>
    <xdr:to>
      <xdr:col>31</xdr:col>
      <xdr:colOff>645320</xdr:colOff>
      <xdr:row>25</xdr:row>
      <xdr:rowOff>104776</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22</xdr:col>
      <xdr:colOff>257175</xdr:colOff>
      <xdr:row>26</xdr:row>
      <xdr:rowOff>152400</xdr:rowOff>
    </xdr:from>
    <xdr:to>
      <xdr:col>31</xdr:col>
      <xdr:colOff>661987</xdr:colOff>
      <xdr:row>37</xdr:row>
      <xdr:rowOff>73818</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22</xdr:col>
      <xdr:colOff>238125</xdr:colOff>
      <xdr:row>37</xdr:row>
      <xdr:rowOff>219075</xdr:rowOff>
    </xdr:from>
    <xdr:to>
      <xdr:col>31</xdr:col>
      <xdr:colOff>678656</xdr:colOff>
      <xdr:row>49</xdr:row>
      <xdr:rowOff>252412</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22</xdr:col>
      <xdr:colOff>247650</xdr:colOff>
      <xdr:row>50</xdr:row>
      <xdr:rowOff>152400</xdr:rowOff>
    </xdr:from>
    <xdr:to>
      <xdr:col>31</xdr:col>
      <xdr:colOff>666750</xdr:colOff>
      <xdr:row>62</xdr:row>
      <xdr:rowOff>38100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22</xdr:col>
      <xdr:colOff>257175</xdr:colOff>
      <xdr:row>62</xdr:row>
      <xdr:rowOff>190500</xdr:rowOff>
    </xdr:from>
    <xdr:to>
      <xdr:col>31</xdr:col>
      <xdr:colOff>685800</xdr:colOff>
      <xdr:row>72</xdr:row>
      <xdr:rowOff>352425</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22</xdr:col>
      <xdr:colOff>314325</xdr:colOff>
      <xdr:row>74</xdr:row>
      <xdr:rowOff>114300</xdr:rowOff>
    </xdr:from>
    <xdr:to>
      <xdr:col>31</xdr:col>
      <xdr:colOff>685800</xdr:colOff>
      <xdr:row>84</xdr:row>
      <xdr:rowOff>133350</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22</xdr:col>
      <xdr:colOff>314325</xdr:colOff>
      <xdr:row>85</xdr:row>
      <xdr:rowOff>9525</xdr:rowOff>
    </xdr:from>
    <xdr:to>
      <xdr:col>31</xdr:col>
      <xdr:colOff>688181</xdr:colOff>
      <xdr:row>95</xdr:row>
      <xdr:rowOff>211931</xdr:rowOff>
    </xdr:to>
    <xdr:graphicFrame macro="">
      <xdr:nvGraphicFramePr>
        <xdr:cNvPr id="4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0</xdr:row>
      <xdr:rowOff>19050</xdr:rowOff>
    </xdr:from>
    <xdr:to>
      <xdr:col>8</xdr:col>
      <xdr:colOff>971550</xdr:colOff>
      <xdr:row>4</xdr:row>
      <xdr:rowOff>19049</xdr:rowOff>
    </xdr:to>
    <xdr:sp macro="" textlink="">
      <xdr:nvSpPr>
        <xdr:cNvPr id="2" name="TextBox 1"/>
        <xdr:cNvSpPr txBox="1"/>
      </xdr:nvSpPr>
      <xdr:spPr>
        <a:xfrm>
          <a:off x="209550" y="19050"/>
          <a:ext cx="7200900" cy="761999"/>
        </a:xfrm>
        <a:prstGeom prst="rect">
          <a:avLst/>
        </a:prstGeom>
        <a:solidFill>
          <a:schemeClr val="accent6">
            <a:lumMod val="60000"/>
            <a:lumOff val="40000"/>
          </a:schemeClr>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baseline="0"/>
            <a:t>The purpose of this template is to understand enrollment characteristics of all students in area high schools, students in the community college, and students in the Program of Study, disaggregated by </a:t>
          </a:r>
          <a:r>
            <a:rPr lang="en-US" sz="1300" b="1" baseline="0">
              <a:solidFill>
                <a:srgbClr val="FF0000"/>
              </a:solidFill>
            </a:rPr>
            <a:t>Special Populations</a:t>
          </a:r>
          <a:r>
            <a:rPr lang="en-US" sz="1300" b="1" baseline="0"/>
            <a:t>. </a:t>
          </a:r>
        </a:p>
      </xdr:txBody>
    </xdr:sp>
    <xdr:clientData/>
  </xdr:twoCellAnchor>
  <xdr:twoCellAnchor>
    <xdr:from>
      <xdr:col>13</xdr:col>
      <xdr:colOff>527049</xdr:colOff>
      <xdr:row>0</xdr:row>
      <xdr:rowOff>50801</xdr:rowOff>
    </xdr:from>
    <xdr:to>
      <xdr:col>25</xdr:col>
      <xdr:colOff>333375</xdr:colOff>
      <xdr:row>17</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193677</xdr:colOff>
      <xdr:row>24</xdr:row>
      <xdr:rowOff>104776</xdr:rowOff>
    </xdr:from>
    <xdr:to>
      <xdr:col>19</xdr:col>
      <xdr:colOff>419101</xdr:colOff>
      <xdr:row>37</xdr:row>
      <xdr:rowOff>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190501</xdr:colOff>
      <xdr:row>24</xdr:row>
      <xdr:rowOff>111127</xdr:rowOff>
    </xdr:from>
    <xdr:to>
      <xdr:col>26</xdr:col>
      <xdr:colOff>266700</xdr:colOff>
      <xdr:row>36</xdr:row>
      <xdr:rowOff>209551</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190500</xdr:colOff>
      <xdr:row>37</xdr:row>
      <xdr:rowOff>98424</xdr:rowOff>
    </xdr:from>
    <xdr:to>
      <xdr:col>19</xdr:col>
      <xdr:colOff>438150</xdr:colOff>
      <xdr:row>48</xdr:row>
      <xdr:rowOff>152400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190500</xdr:colOff>
      <xdr:row>37</xdr:row>
      <xdr:rowOff>76200</xdr:rowOff>
    </xdr:from>
    <xdr:to>
      <xdr:col>26</xdr:col>
      <xdr:colOff>304800</xdr:colOff>
      <xdr:row>48</xdr:row>
      <xdr:rowOff>142875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533401</xdr:colOff>
      <xdr:row>17</xdr:row>
      <xdr:rowOff>209552</xdr:rowOff>
    </xdr:from>
    <xdr:to>
      <xdr:col>25</xdr:col>
      <xdr:colOff>400051</xdr:colOff>
      <xdr:row>23</xdr:row>
      <xdr:rowOff>28576</xdr:rowOff>
    </xdr:to>
    <xdr:sp macro="" textlink="">
      <xdr:nvSpPr>
        <xdr:cNvPr id="8" name="TextBox 7"/>
        <xdr:cNvSpPr txBox="1"/>
      </xdr:nvSpPr>
      <xdr:spPr>
        <a:xfrm>
          <a:off x="9077326" y="4467227"/>
          <a:ext cx="6953250" cy="17049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mn-lt"/>
            </a:rPr>
            <a:t>Notes:</a:t>
          </a:r>
        </a:p>
      </xdr:txBody>
    </xdr:sp>
    <xdr:clientData/>
  </xdr:twoCellAnchor>
  <xdr:twoCellAnchor>
    <xdr:from>
      <xdr:col>13</xdr:col>
      <xdr:colOff>180976</xdr:colOff>
      <xdr:row>74</xdr:row>
      <xdr:rowOff>190499</xdr:rowOff>
    </xdr:from>
    <xdr:to>
      <xdr:col>26</xdr:col>
      <xdr:colOff>447676</xdr:colOff>
      <xdr:row>90</xdr:row>
      <xdr:rowOff>152400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180974</xdr:colOff>
      <xdr:row>49</xdr:row>
      <xdr:rowOff>180975</xdr:rowOff>
    </xdr:from>
    <xdr:to>
      <xdr:col>26</xdr:col>
      <xdr:colOff>419099</xdr:colOff>
      <xdr:row>65</xdr:row>
      <xdr:rowOff>152400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219075</xdr:colOff>
      <xdr:row>98</xdr:row>
      <xdr:rowOff>200025</xdr:rowOff>
    </xdr:from>
    <xdr:to>
      <xdr:col>26</xdr:col>
      <xdr:colOff>409574</xdr:colOff>
      <xdr:row>112</xdr:row>
      <xdr:rowOff>104775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27</xdr:col>
      <xdr:colOff>247650</xdr:colOff>
      <xdr:row>24</xdr:row>
      <xdr:rowOff>133351</xdr:rowOff>
    </xdr:from>
    <xdr:to>
      <xdr:col>40</xdr:col>
      <xdr:colOff>295275</xdr:colOff>
      <xdr:row>40</xdr:row>
      <xdr:rowOff>171451</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27</xdr:col>
      <xdr:colOff>190500</xdr:colOff>
      <xdr:row>50</xdr:row>
      <xdr:rowOff>9524</xdr:rowOff>
    </xdr:from>
    <xdr:to>
      <xdr:col>40</xdr:col>
      <xdr:colOff>323850</xdr:colOff>
      <xdr:row>65</xdr:row>
      <xdr:rowOff>171450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27</xdr:col>
      <xdr:colOff>219075</xdr:colOff>
      <xdr:row>74</xdr:row>
      <xdr:rowOff>228599</xdr:rowOff>
    </xdr:from>
    <xdr:to>
      <xdr:col>40</xdr:col>
      <xdr:colOff>390525</xdr:colOff>
      <xdr:row>90</xdr:row>
      <xdr:rowOff>76199</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180975</xdr:colOff>
      <xdr:row>66</xdr:row>
      <xdr:rowOff>104775</xdr:rowOff>
    </xdr:from>
    <xdr:to>
      <xdr:col>26</xdr:col>
      <xdr:colOff>428625</xdr:colOff>
      <xdr:row>72</xdr:row>
      <xdr:rowOff>257175</xdr:rowOff>
    </xdr:to>
    <xdr:sp macro="" textlink="">
      <xdr:nvSpPr>
        <xdr:cNvPr id="16" name="TextBox 15"/>
        <xdr:cNvSpPr txBox="1"/>
      </xdr:nvSpPr>
      <xdr:spPr>
        <a:xfrm>
          <a:off x="8724900" y="16897350"/>
          <a:ext cx="7924800" cy="1676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mn-lt"/>
            </a:rPr>
            <a:t>Notes:</a:t>
          </a:r>
        </a:p>
      </xdr:txBody>
    </xdr:sp>
    <xdr:clientData/>
  </xdr:twoCellAnchor>
  <xdr:twoCellAnchor>
    <xdr:from>
      <xdr:col>13</xdr:col>
      <xdr:colOff>190500</xdr:colOff>
      <xdr:row>91</xdr:row>
      <xdr:rowOff>104775</xdr:rowOff>
    </xdr:from>
    <xdr:to>
      <xdr:col>26</xdr:col>
      <xdr:colOff>438150</xdr:colOff>
      <xdr:row>97</xdr:row>
      <xdr:rowOff>123825</xdr:rowOff>
    </xdr:to>
    <xdr:sp macro="" textlink="">
      <xdr:nvSpPr>
        <xdr:cNvPr id="17" name="TextBox 16"/>
        <xdr:cNvSpPr txBox="1"/>
      </xdr:nvSpPr>
      <xdr:spPr>
        <a:xfrm>
          <a:off x="8734425" y="23288625"/>
          <a:ext cx="7924800" cy="17240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mn-lt"/>
            </a:rPr>
            <a:t>Notes:</a:t>
          </a:r>
        </a:p>
      </xdr:txBody>
    </xdr:sp>
    <xdr:clientData/>
  </xdr:twoCellAnchor>
  <xdr:twoCellAnchor>
    <xdr:from>
      <xdr:col>13</xdr:col>
      <xdr:colOff>180975</xdr:colOff>
      <xdr:row>113</xdr:row>
      <xdr:rowOff>66675</xdr:rowOff>
    </xdr:from>
    <xdr:to>
      <xdr:col>26</xdr:col>
      <xdr:colOff>428625</xdr:colOff>
      <xdr:row>121</xdr:row>
      <xdr:rowOff>152400</xdr:rowOff>
    </xdr:to>
    <xdr:sp macro="" textlink="">
      <xdr:nvSpPr>
        <xdr:cNvPr id="18" name="TextBox 17"/>
        <xdr:cNvSpPr txBox="1"/>
      </xdr:nvSpPr>
      <xdr:spPr>
        <a:xfrm>
          <a:off x="8724900" y="29479875"/>
          <a:ext cx="7924800" cy="1685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mn-lt"/>
            </a:rPr>
            <a:t>Notes:</a:t>
          </a:r>
        </a:p>
      </xdr:txBody>
    </xdr:sp>
    <xdr:clientData/>
  </xdr:twoCellAnchor>
  <xdr:twoCellAnchor>
    <xdr:from>
      <xdr:col>27</xdr:col>
      <xdr:colOff>257175</xdr:colOff>
      <xdr:row>41</xdr:row>
      <xdr:rowOff>123825</xdr:rowOff>
    </xdr:from>
    <xdr:to>
      <xdr:col>40</xdr:col>
      <xdr:colOff>285750</xdr:colOff>
      <xdr:row>48</xdr:row>
      <xdr:rowOff>57149</xdr:rowOff>
    </xdr:to>
    <xdr:sp macro="" textlink="">
      <xdr:nvSpPr>
        <xdr:cNvPr id="20" name="TextBox 19"/>
        <xdr:cNvSpPr txBox="1"/>
      </xdr:nvSpPr>
      <xdr:spPr>
        <a:xfrm>
          <a:off x="17068800" y="10553700"/>
          <a:ext cx="7705725" cy="20002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mn-lt"/>
            </a:rPr>
            <a:t>Notes:</a:t>
          </a:r>
        </a:p>
      </xdr:txBody>
    </xdr:sp>
    <xdr:clientData/>
  </xdr:twoCellAnchor>
  <xdr:twoCellAnchor>
    <xdr:from>
      <xdr:col>27</xdr:col>
      <xdr:colOff>152400</xdr:colOff>
      <xdr:row>66</xdr:row>
      <xdr:rowOff>123825</xdr:rowOff>
    </xdr:from>
    <xdr:to>
      <xdr:col>40</xdr:col>
      <xdr:colOff>400050</xdr:colOff>
      <xdr:row>72</xdr:row>
      <xdr:rowOff>171450</xdr:rowOff>
    </xdr:to>
    <xdr:sp macro="" textlink="">
      <xdr:nvSpPr>
        <xdr:cNvPr id="21" name="TextBox 20"/>
        <xdr:cNvSpPr txBox="1"/>
      </xdr:nvSpPr>
      <xdr:spPr>
        <a:xfrm>
          <a:off x="16964025" y="16916400"/>
          <a:ext cx="7924800" cy="1571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mn-lt"/>
            </a:rPr>
            <a:t>Notes:</a:t>
          </a:r>
        </a:p>
      </xdr:txBody>
    </xdr:sp>
    <xdr:clientData/>
  </xdr:twoCellAnchor>
  <xdr:twoCellAnchor>
    <xdr:from>
      <xdr:col>27</xdr:col>
      <xdr:colOff>228600</xdr:colOff>
      <xdr:row>91</xdr:row>
      <xdr:rowOff>133350</xdr:rowOff>
    </xdr:from>
    <xdr:to>
      <xdr:col>40</xdr:col>
      <xdr:colOff>381000</xdr:colOff>
      <xdr:row>97</xdr:row>
      <xdr:rowOff>152400</xdr:rowOff>
    </xdr:to>
    <xdr:sp macro="" textlink="">
      <xdr:nvSpPr>
        <xdr:cNvPr id="22" name="TextBox 21"/>
        <xdr:cNvSpPr txBox="1"/>
      </xdr:nvSpPr>
      <xdr:spPr>
        <a:xfrm>
          <a:off x="17040225" y="23317200"/>
          <a:ext cx="7829550" cy="17240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mn-lt"/>
            </a:rPr>
            <a:t>Notes:</a:t>
          </a:r>
        </a:p>
      </xdr:txBody>
    </xdr:sp>
    <xdr:clientData/>
  </xdr:twoCellAnchor>
  <xdr:twoCellAnchor>
    <xdr:from>
      <xdr:col>27</xdr:col>
      <xdr:colOff>161925</xdr:colOff>
      <xdr:row>0</xdr:row>
      <xdr:rowOff>161925</xdr:rowOff>
    </xdr:from>
    <xdr:to>
      <xdr:col>40</xdr:col>
      <xdr:colOff>314325</xdr:colOff>
      <xdr:row>16</xdr:row>
      <xdr:rowOff>9525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27</xdr:col>
      <xdr:colOff>152400</xdr:colOff>
      <xdr:row>16</xdr:row>
      <xdr:rowOff>266700</xdr:rowOff>
    </xdr:from>
    <xdr:to>
      <xdr:col>40</xdr:col>
      <xdr:colOff>304800</xdr:colOff>
      <xdr:row>22</xdr:row>
      <xdr:rowOff>104775</xdr:rowOff>
    </xdr:to>
    <xdr:sp macro="" textlink="">
      <xdr:nvSpPr>
        <xdr:cNvPr id="24" name="TextBox 23"/>
        <xdr:cNvSpPr txBox="1"/>
      </xdr:nvSpPr>
      <xdr:spPr>
        <a:xfrm>
          <a:off x="16964025" y="4200525"/>
          <a:ext cx="7829550" cy="1695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mn-lt"/>
            </a:rPr>
            <a:t>Notes: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22225</xdr:colOff>
      <xdr:row>0</xdr:row>
      <xdr:rowOff>60325</xdr:rowOff>
    </xdr:from>
    <xdr:to>
      <xdr:col>26</xdr:col>
      <xdr:colOff>57150</xdr:colOff>
      <xdr:row>17</xdr:row>
      <xdr:rowOff>219075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19051</xdr:colOff>
      <xdr:row>0</xdr:row>
      <xdr:rowOff>95251</xdr:rowOff>
    </xdr:from>
    <xdr:to>
      <xdr:col>9</xdr:col>
      <xdr:colOff>581025</xdr:colOff>
      <xdr:row>4</xdr:row>
      <xdr:rowOff>85725</xdr:rowOff>
    </xdr:to>
    <xdr:sp macro="" textlink="">
      <xdr:nvSpPr>
        <xdr:cNvPr id="3" name="TextBox 2"/>
        <xdr:cNvSpPr txBox="1"/>
      </xdr:nvSpPr>
      <xdr:spPr>
        <a:xfrm>
          <a:off x="247651" y="95251"/>
          <a:ext cx="7315199" cy="828674"/>
        </a:xfrm>
        <a:prstGeom prst="rect">
          <a:avLst/>
        </a:prstGeom>
        <a:solidFill>
          <a:schemeClr val="accent6">
            <a:lumMod val="60000"/>
            <a:lumOff val="40000"/>
          </a:schemeClr>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baseline="0"/>
            <a:t>The purpose of this template is to understand enrollment characteristics of all students in area high schools, students in the community college, and students in the Program of Study, disaggregated by </a:t>
          </a:r>
          <a:r>
            <a:rPr lang="en-US" sz="1400" b="1" baseline="0">
              <a:solidFill>
                <a:srgbClr val="FF0000"/>
              </a:solidFill>
            </a:rPr>
            <a:t>Gender</a:t>
          </a:r>
          <a:r>
            <a:rPr lang="en-US" sz="1400" b="1" baseline="0"/>
            <a:t>. </a:t>
          </a:r>
        </a:p>
      </xdr:txBody>
    </xdr:sp>
    <xdr:clientData/>
  </xdr:twoCellAnchor>
  <xdr:twoCellAnchor>
    <xdr:from>
      <xdr:col>14</xdr:col>
      <xdr:colOff>19049</xdr:colOff>
      <xdr:row>18</xdr:row>
      <xdr:rowOff>0</xdr:rowOff>
    </xdr:from>
    <xdr:to>
      <xdr:col>26</xdr:col>
      <xdr:colOff>104774</xdr:colOff>
      <xdr:row>23</xdr:row>
      <xdr:rowOff>0</xdr:rowOff>
    </xdr:to>
    <xdr:sp macro="" textlink="">
      <xdr:nvSpPr>
        <xdr:cNvPr id="4" name="TextBox 3"/>
        <xdr:cNvSpPr txBox="1"/>
      </xdr:nvSpPr>
      <xdr:spPr>
        <a:xfrm>
          <a:off x="9182099" y="3781425"/>
          <a:ext cx="7172325" cy="1362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mn-lt"/>
            </a:rPr>
            <a:t>Notes:</a:t>
          </a:r>
        </a:p>
      </xdr:txBody>
    </xdr:sp>
    <xdr:clientData/>
  </xdr:twoCellAnchor>
  <xdr:twoCellAnchor>
    <xdr:from>
      <xdr:col>14</xdr:col>
      <xdr:colOff>9524</xdr:colOff>
      <xdr:row>60</xdr:row>
      <xdr:rowOff>19050</xdr:rowOff>
    </xdr:from>
    <xdr:to>
      <xdr:col>26</xdr:col>
      <xdr:colOff>57149</xdr:colOff>
      <xdr:row>74</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9525</xdr:colOff>
      <xdr:row>29</xdr:row>
      <xdr:rowOff>0</xdr:rowOff>
    </xdr:from>
    <xdr:to>
      <xdr:col>26</xdr:col>
      <xdr:colOff>104775</xdr:colOff>
      <xdr:row>43</xdr:row>
      <xdr:rowOff>85725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457200</xdr:colOff>
      <xdr:row>29</xdr:row>
      <xdr:rowOff>0</xdr:rowOff>
    </xdr:from>
    <xdr:to>
      <xdr:col>39</xdr:col>
      <xdr:colOff>504825</xdr:colOff>
      <xdr:row>43</xdr:row>
      <xdr:rowOff>57150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400050</xdr:colOff>
      <xdr:row>0</xdr:row>
      <xdr:rowOff>85725</xdr:rowOff>
    </xdr:from>
    <xdr:to>
      <xdr:col>39</xdr:col>
      <xdr:colOff>428625</xdr:colOff>
      <xdr:row>17</xdr:row>
      <xdr:rowOff>123825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27</xdr:col>
      <xdr:colOff>400050</xdr:colOff>
      <xdr:row>17</xdr:row>
      <xdr:rowOff>371475</xdr:rowOff>
    </xdr:from>
    <xdr:to>
      <xdr:col>39</xdr:col>
      <xdr:colOff>485775</xdr:colOff>
      <xdr:row>22</xdr:row>
      <xdr:rowOff>371475</xdr:rowOff>
    </xdr:to>
    <xdr:sp macro="" textlink="">
      <xdr:nvSpPr>
        <xdr:cNvPr id="12" name="TextBox 11"/>
        <xdr:cNvSpPr txBox="1"/>
      </xdr:nvSpPr>
      <xdr:spPr>
        <a:xfrm>
          <a:off x="17240250" y="3771900"/>
          <a:ext cx="7172325" cy="1362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mn-lt"/>
            </a:rPr>
            <a:t>Notes:</a:t>
          </a:r>
        </a:p>
      </xdr:txBody>
    </xdr:sp>
    <xdr:clientData/>
  </xdr:twoCellAnchor>
  <xdr:twoCellAnchor>
    <xdr:from>
      <xdr:col>27</xdr:col>
      <xdr:colOff>485775</xdr:colOff>
      <xdr:row>46</xdr:row>
      <xdr:rowOff>0</xdr:rowOff>
    </xdr:from>
    <xdr:to>
      <xdr:col>39</xdr:col>
      <xdr:colOff>571500</xdr:colOff>
      <xdr:row>52</xdr:row>
      <xdr:rowOff>161925</xdr:rowOff>
    </xdr:to>
    <xdr:sp macro="" textlink="">
      <xdr:nvSpPr>
        <xdr:cNvPr id="13" name="TextBox 12"/>
        <xdr:cNvSpPr txBox="1"/>
      </xdr:nvSpPr>
      <xdr:spPr>
        <a:xfrm>
          <a:off x="17325975" y="10029825"/>
          <a:ext cx="7172325" cy="1362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mn-lt"/>
            </a:rPr>
            <a:t>Notes:</a:t>
          </a:r>
        </a:p>
      </xdr:txBody>
    </xdr:sp>
    <xdr:clientData/>
  </xdr:twoCellAnchor>
  <xdr:twoCellAnchor>
    <xdr:from>
      <xdr:col>14</xdr:col>
      <xdr:colOff>0</xdr:colOff>
      <xdr:row>46</xdr:row>
      <xdr:rowOff>0</xdr:rowOff>
    </xdr:from>
    <xdr:to>
      <xdr:col>26</xdr:col>
      <xdr:colOff>85725</xdr:colOff>
      <xdr:row>52</xdr:row>
      <xdr:rowOff>161925</xdr:rowOff>
    </xdr:to>
    <xdr:sp macro="" textlink="">
      <xdr:nvSpPr>
        <xdr:cNvPr id="14" name="TextBox 13"/>
        <xdr:cNvSpPr txBox="1"/>
      </xdr:nvSpPr>
      <xdr:spPr>
        <a:xfrm>
          <a:off x="9163050" y="10029825"/>
          <a:ext cx="7172325" cy="1362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mn-lt"/>
            </a:rPr>
            <a:t>Notes:</a:t>
          </a:r>
        </a:p>
      </xdr:txBody>
    </xdr:sp>
    <xdr:clientData/>
  </xdr:twoCellAnchor>
  <xdr:twoCellAnchor>
    <xdr:from>
      <xdr:col>14</xdr:col>
      <xdr:colOff>0</xdr:colOff>
      <xdr:row>77</xdr:row>
      <xdr:rowOff>0</xdr:rowOff>
    </xdr:from>
    <xdr:to>
      <xdr:col>26</xdr:col>
      <xdr:colOff>85725</xdr:colOff>
      <xdr:row>83</xdr:row>
      <xdr:rowOff>161925</xdr:rowOff>
    </xdr:to>
    <xdr:sp macro="" textlink="">
      <xdr:nvSpPr>
        <xdr:cNvPr id="15" name="TextBox 14"/>
        <xdr:cNvSpPr txBox="1"/>
      </xdr:nvSpPr>
      <xdr:spPr>
        <a:xfrm>
          <a:off x="9163050" y="16230600"/>
          <a:ext cx="7172325" cy="1362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mn-lt"/>
            </a:rPr>
            <a:t>Notes: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212725</xdr:colOff>
      <xdr:row>0</xdr:row>
      <xdr:rowOff>95250</xdr:rowOff>
    </xdr:from>
    <xdr:to>
      <xdr:col>26</xdr:col>
      <xdr:colOff>200025</xdr:colOff>
      <xdr:row>17</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1</xdr:row>
      <xdr:rowOff>0</xdr:rowOff>
    </xdr:from>
    <xdr:to>
      <xdr:col>9</xdr:col>
      <xdr:colOff>1695450</xdr:colOff>
      <xdr:row>5</xdr:row>
      <xdr:rowOff>123825</xdr:rowOff>
    </xdr:to>
    <xdr:sp macro="" textlink="">
      <xdr:nvSpPr>
        <xdr:cNvPr id="3" name="TextBox 2"/>
        <xdr:cNvSpPr txBox="1"/>
      </xdr:nvSpPr>
      <xdr:spPr>
        <a:xfrm>
          <a:off x="180976" y="190500"/>
          <a:ext cx="7600949" cy="885825"/>
        </a:xfrm>
        <a:prstGeom prst="rect">
          <a:avLst/>
        </a:prstGeom>
        <a:solidFill>
          <a:schemeClr val="accent6">
            <a:lumMod val="60000"/>
            <a:lumOff val="40000"/>
          </a:schemeClr>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baseline="0"/>
            <a:t>The purpose of this template is to understand enrollment characteristics of all students in area high schools, students in the community college, and students in the Program of Study, disaggregated by </a:t>
          </a:r>
          <a:r>
            <a:rPr lang="en-US" sz="1400" b="1" baseline="0">
              <a:solidFill>
                <a:srgbClr val="FF0000"/>
              </a:solidFill>
            </a:rPr>
            <a:t>Socioeconomic Status</a:t>
          </a:r>
          <a:r>
            <a:rPr lang="en-US" sz="1400" b="1" baseline="0"/>
            <a:t>. </a:t>
          </a:r>
        </a:p>
      </xdr:txBody>
    </xdr:sp>
    <xdr:clientData/>
  </xdr:twoCellAnchor>
  <xdr:twoCellAnchor>
    <xdr:from>
      <xdr:col>14</xdr:col>
      <xdr:colOff>209551</xdr:colOff>
      <xdr:row>18</xdr:row>
      <xdr:rowOff>3175</xdr:rowOff>
    </xdr:from>
    <xdr:to>
      <xdr:col>26</xdr:col>
      <xdr:colOff>228601</xdr:colOff>
      <xdr:row>24</xdr:row>
      <xdr:rowOff>276225</xdr:rowOff>
    </xdr:to>
    <xdr:sp macro="" textlink="">
      <xdr:nvSpPr>
        <xdr:cNvPr id="4" name="TextBox 3"/>
        <xdr:cNvSpPr txBox="1"/>
      </xdr:nvSpPr>
      <xdr:spPr>
        <a:xfrm>
          <a:off x="9439276" y="3756025"/>
          <a:ext cx="7105650" cy="1911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mn-lt"/>
            </a:rPr>
            <a:t>Notes:</a:t>
          </a:r>
        </a:p>
      </xdr:txBody>
    </xdr:sp>
    <xdr:clientData/>
  </xdr:twoCellAnchor>
  <xdr:twoCellAnchor>
    <xdr:from>
      <xdr:col>13</xdr:col>
      <xdr:colOff>238125</xdr:colOff>
      <xdr:row>29</xdr:row>
      <xdr:rowOff>0</xdr:rowOff>
    </xdr:from>
    <xdr:to>
      <xdr:col>26</xdr:col>
      <xdr:colOff>466725</xdr:colOff>
      <xdr:row>41</xdr:row>
      <xdr:rowOff>47625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190500</xdr:colOff>
      <xdr:row>54</xdr:row>
      <xdr:rowOff>0</xdr:rowOff>
    </xdr:from>
    <xdr:to>
      <xdr:col>26</xdr:col>
      <xdr:colOff>381000</xdr:colOff>
      <xdr:row>66</xdr:row>
      <xdr:rowOff>57150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247650</xdr:colOff>
      <xdr:row>79</xdr:row>
      <xdr:rowOff>0</xdr:rowOff>
    </xdr:from>
    <xdr:to>
      <xdr:col>26</xdr:col>
      <xdr:colOff>438150</xdr:colOff>
      <xdr:row>91</xdr:row>
      <xdr:rowOff>47625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257175</xdr:colOff>
      <xdr:row>107</xdr:row>
      <xdr:rowOff>19051</xdr:rowOff>
    </xdr:from>
    <xdr:to>
      <xdr:col>26</xdr:col>
      <xdr:colOff>361950</xdr:colOff>
      <xdr:row>122</xdr:row>
      <xdr:rowOff>104776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238125</xdr:colOff>
      <xdr:row>137</xdr:row>
      <xdr:rowOff>57150</xdr:rowOff>
    </xdr:from>
    <xdr:to>
      <xdr:col>26</xdr:col>
      <xdr:colOff>361950</xdr:colOff>
      <xdr:row>152</xdr:row>
      <xdr:rowOff>114300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219075</xdr:colOff>
      <xdr:row>43</xdr:row>
      <xdr:rowOff>0</xdr:rowOff>
    </xdr:from>
    <xdr:to>
      <xdr:col>26</xdr:col>
      <xdr:colOff>457200</xdr:colOff>
      <xdr:row>48</xdr:row>
      <xdr:rowOff>92075</xdr:rowOff>
    </xdr:to>
    <xdr:sp macro="" textlink="">
      <xdr:nvSpPr>
        <xdr:cNvPr id="12" name="TextBox 11"/>
        <xdr:cNvSpPr txBox="1"/>
      </xdr:nvSpPr>
      <xdr:spPr>
        <a:xfrm>
          <a:off x="8858250" y="10001250"/>
          <a:ext cx="7915275" cy="1406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mn-lt"/>
            </a:rPr>
            <a:t>Notes:</a:t>
          </a:r>
        </a:p>
      </xdr:txBody>
    </xdr:sp>
    <xdr:clientData/>
  </xdr:twoCellAnchor>
  <xdr:twoCellAnchor>
    <xdr:from>
      <xdr:col>13</xdr:col>
      <xdr:colOff>180975</xdr:colOff>
      <xdr:row>68</xdr:row>
      <xdr:rowOff>9525</xdr:rowOff>
    </xdr:from>
    <xdr:to>
      <xdr:col>26</xdr:col>
      <xdr:colOff>419100</xdr:colOff>
      <xdr:row>73</xdr:row>
      <xdr:rowOff>73025</xdr:rowOff>
    </xdr:to>
    <xdr:sp macro="" textlink="">
      <xdr:nvSpPr>
        <xdr:cNvPr id="14" name="TextBox 13"/>
        <xdr:cNvSpPr txBox="1"/>
      </xdr:nvSpPr>
      <xdr:spPr>
        <a:xfrm>
          <a:off x="8820150" y="16344900"/>
          <a:ext cx="7915275" cy="1406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mn-lt"/>
            </a:rPr>
            <a:t>Notes:</a:t>
          </a:r>
        </a:p>
      </xdr:txBody>
    </xdr:sp>
    <xdr:clientData/>
  </xdr:twoCellAnchor>
  <xdr:twoCellAnchor>
    <xdr:from>
      <xdr:col>13</xdr:col>
      <xdr:colOff>209550</xdr:colOff>
      <xdr:row>93</xdr:row>
      <xdr:rowOff>9525</xdr:rowOff>
    </xdr:from>
    <xdr:to>
      <xdr:col>26</xdr:col>
      <xdr:colOff>447675</xdr:colOff>
      <xdr:row>100</xdr:row>
      <xdr:rowOff>15875</xdr:rowOff>
    </xdr:to>
    <xdr:sp macro="" textlink="">
      <xdr:nvSpPr>
        <xdr:cNvPr id="15" name="TextBox 14"/>
        <xdr:cNvSpPr txBox="1"/>
      </xdr:nvSpPr>
      <xdr:spPr>
        <a:xfrm>
          <a:off x="8848725" y="22698075"/>
          <a:ext cx="7915275" cy="1406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mn-lt"/>
            </a:rPr>
            <a:t>Notes:</a:t>
          </a:r>
        </a:p>
      </xdr:txBody>
    </xdr:sp>
    <xdr:clientData/>
  </xdr:twoCellAnchor>
  <xdr:twoCellAnchor>
    <xdr:from>
      <xdr:col>13</xdr:col>
      <xdr:colOff>190500</xdr:colOff>
      <xdr:row>123</xdr:row>
      <xdr:rowOff>190500</xdr:rowOff>
    </xdr:from>
    <xdr:to>
      <xdr:col>26</xdr:col>
      <xdr:colOff>428625</xdr:colOff>
      <xdr:row>130</xdr:row>
      <xdr:rowOff>196850</xdr:rowOff>
    </xdr:to>
    <xdr:sp macro="" textlink="">
      <xdr:nvSpPr>
        <xdr:cNvPr id="16" name="TextBox 15"/>
        <xdr:cNvSpPr txBox="1"/>
      </xdr:nvSpPr>
      <xdr:spPr>
        <a:xfrm>
          <a:off x="8829675" y="28879800"/>
          <a:ext cx="7915275" cy="1406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mn-lt"/>
            </a:rPr>
            <a:t>Notes:</a:t>
          </a:r>
        </a:p>
      </xdr:txBody>
    </xdr:sp>
    <xdr:clientData/>
  </xdr:twoCellAnchor>
  <xdr:twoCellAnchor>
    <xdr:from>
      <xdr:col>13</xdr:col>
      <xdr:colOff>209550</xdr:colOff>
      <xdr:row>155</xdr:row>
      <xdr:rowOff>0</xdr:rowOff>
    </xdr:from>
    <xdr:to>
      <xdr:col>26</xdr:col>
      <xdr:colOff>447675</xdr:colOff>
      <xdr:row>162</xdr:row>
      <xdr:rowOff>6350</xdr:rowOff>
    </xdr:to>
    <xdr:sp macro="" textlink="">
      <xdr:nvSpPr>
        <xdr:cNvPr id="17" name="TextBox 16"/>
        <xdr:cNvSpPr txBox="1"/>
      </xdr:nvSpPr>
      <xdr:spPr>
        <a:xfrm>
          <a:off x="8848725" y="35090100"/>
          <a:ext cx="7915275" cy="1406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mn-lt"/>
            </a:rPr>
            <a:t>Notes: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574675</xdr:colOff>
      <xdr:row>0</xdr:row>
      <xdr:rowOff>41276</xdr:rowOff>
    </xdr:from>
    <xdr:to>
      <xdr:col>25</xdr:col>
      <xdr:colOff>295275</xdr:colOff>
      <xdr:row>15</xdr:row>
      <xdr:rowOff>257176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19051</xdr:rowOff>
    </xdr:from>
    <xdr:to>
      <xdr:col>9</xdr:col>
      <xdr:colOff>438150</xdr:colOff>
      <xdr:row>4</xdr:row>
      <xdr:rowOff>104775</xdr:rowOff>
    </xdr:to>
    <xdr:sp macro="" textlink="">
      <xdr:nvSpPr>
        <xdr:cNvPr id="3" name="TextBox 2"/>
        <xdr:cNvSpPr txBox="1"/>
      </xdr:nvSpPr>
      <xdr:spPr>
        <a:xfrm>
          <a:off x="419100" y="209551"/>
          <a:ext cx="6924675" cy="657224"/>
        </a:xfrm>
        <a:prstGeom prst="rect">
          <a:avLst/>
        </a:prstGeom>
        <a:solidFill>
          <a:schemeClr val="accent6">
            <a:lumMod val="60000"/>
            <a:lumOff val="40000"/>
          </a:schemeClr>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baseline="0"/>
            <a:t>The purpose of this template is to understand enrollment characteristics of all students in the community college and the Program of Study, disaggregated by </a:t>
          </a:r>
          <a:r>
            <a:rPr lang="en-US" sz="1400" b="1" baseline="0">
              <a:solidFill>
                <a:srgbClr val="FF0000"/>
              </a:solidFill>
            </a:rPr>
            <a:t>Age</a:t>
          </a:r>
          <a:r>
            <a:rPr lang="en-US" sz="1400" b="1" baseline="0"/>
            <a:t>. </a:t>
          </a:r>
        </a:p>
      </xdr:txBody>
    </xdr:sp>
    <xdr:clientData/>
  </xdr:twoCellAnchor>
  <xdr:twoCellAnchor>
    <xdr:from>
      <xdr:col>13</xdr:col>
      <xdr:colOff>571501</xdr:colOff>
      <xdr:row>16</xdr:row>
      <xdr:rowOff>19051</xdr:rowOff>
    </xdr:from>
    <xdr:to>
      <xdr:col>25</xdr:col>
      <xdr:colOff>342901</xdr:colOff>
      <xdr:row>23</xdr:row>
      <xdr:rowOff>85725</xdr:rowOff>
    </xdr:to>
    <xdr:sp macro="" textlink="">
      <xdr:nvSpPr>
        <xdr:cNvPr id="4" name="TextBox 3"/>
        <xdr:cNvSpPr txBox="1"/>
      </xdr:nvSpPr>
      <xdr:spPr>
        <a:xfrm>
          <a:off x="9153526" y="3971926"/>
          <a:ext cx="6858000" cy="21526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mn-lt"/>
            </a:rPr>
            <a:t>Notes:</a:t>
          </a:r>
        </a:p>
      </xdr:txBody>
    </xdr:sp>
    <xdr:clientData/>
  </xdr:twoCellAnchor>
  <xdr:twoCellAnchor>
    <xdr:from>
      <xdr:col>13</xdr:col>
      <xdr:colOff>342901</xdr:colOff>
      <xdr:row>54</xdr:row>
      <xdr:rowOff>1</xdr:rowOff>
    </xdr:from>
    <xdr:to>
      <xdr:col>26</xdr:col>
      <xdr:colOff>400050</xdr:colOff>
      <xdr:row>69</xdr:row>
      <xdr:rowOff>152401</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257175</xdr:colOff>
      <xdr:row>27</xdr:row>
      <xdr:rowOff>0</xdr:rowOff>
    </xdr:from>
    <xdr:to>
      <xdr:col>26</xdr:col>
      <xdr:colOff>285750</xdr:colOff>
      <xdr:row>41</xdr:row>
      <xdr:rowOff>76200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295274</xdr:colOff>
      <xdr:row>42</xdr:row>
      <xdr:rowOff>28575</xdr:rowOff>
    </xdr:from>
    <xdr:to>
      <xdr:col>26</xdr:col>
      <xdr:colOff>285749</xdr:colOff>
      <xdr:row>51</xdr:row>
      <xdr:rowOff>9525</xdr:rowOff>
    </xdr:to>
    <xdr:sp macro="" textlink="">
      <xdr:nvSpPr>
        <xdr:cNvPr id="12" name="TextBox 11"/>
        <xdr:cNvSpPr txBox="1"/>
      </xdr:nvSpPr>
      <xdr:spPr>
        <a:xfrm>
          <a:off x="8877299" y="10525125"/>
          <a:ext cx="7667625" cy="2124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mn-lt"/>
            </a:rPr>
            <a:t>Notes:</a:t>
          </a:r>
        </a:p>
      </xdr:txBody>
    </xdr:sp>
    <xdr:clientData/>
  </xdr:twoCellAnchor>
  <xdr:twoCellAnchor>
    <xdr:from>
      <xdr:col>13</xdr:col>
      <xdr:colOff>295275</xdr:colOff>
      <xdr:row>70</xdr:row>
      <xdr:rowOff>9525</xdr:rowOff>
    </xdr:from>
    <xdr:to>
      <xdr:col>26</xdr:col>
      <xdr:colOff>285750</xdr:colOff>
      <xdr:row>80</xdr:row>
      <xdr:rowOff>133350</xdr:rowOff>
    </xdr:to>
    <xdr:sp macro="" textlink="">
      <xdr:nvSpPr>
        <xdr:cNvPr id="13" name="TextBox 12"/>
        <xdr:cNvSpPr txBox="1"/>
      </xdr:nvSpPr>
      <xdr:spPr>
        <a:xfrm>
          <a:off x="8877300" y="16802100"/>
          <a:ext cx="7667625" cy="2124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mn-lt"/>
            </a:rPr>
            <a:t>Notes:</a:t>
          </a:r>
        </a:p>
      </xdr:txBody>
    </xdr:sp>
    <xdr:clientData/>
  </xdr:twoCellAnchor>
  <xdr:twoCellAnchor>
    <xdr:from>
      <xdr:col>13</xdr:col>
      <xdr:colOff>285750</xdr:colOff>
      <xdr:row>83</xdr:row>
      <xdr:rowOff>180975</xdr:rowOff>
    </xdr:from>
    <xdr:to>
      <xdr:col>26</xdr:col>
      <xdr:colOff>323850</xdr:colOff>
      <xdr:row>101</xdr:row>
      <xdr:rowOff>76200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285750</xdr:colOff>
      <xdr:row>102</xdr:row>
      <xdr:rowOff>180975</xdr:rowOff>
    </xdr:from>
    <xdr:to>
      <xdr:col>26</xdr:col>
      <xdr:colOff>276225</xdr:colOff>
      <xdr:row>113</xdr:row>
      <xdr:rowOff>104775</xdr:rowOff>
    </xdr:to>
    <xdr:sp macro="" textlink="">
      <xdr:nvSpPr>
        <xdr:cNvPr id="15" name="TextBox 14"/>
        <xdr:cNvSpPr txBox="1"/>
      </xdr:nvSpPr>
      <xdr:spPr>
        <a:xfrm>
          <a:off x="8867775" y="23374350"/>
          <a:ext cx="7667625" cy="2124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mn-lt"/>
            </a:rPr>
            <a:t>Notes: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jones3/AppData/Local/Temp/Phase%202%20Demog%20Template%20REV.04.09.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ceEthnicity (Old)"/>
      <sheetName val="RaceEthnicity (New)"/>
      <sheetName val="Special Populations"/>
      <sheetName val="Gender"/>
      <sheetName val="Socioeconomic Status"/>
      <sheetName val="Age"/>
    </sheetNames>
    <sheetDataSet>
      <sheetData sheetId="0"/>
      <sheetData sheetId="1"/>
      <sheetData sheetId="2"/>
      <sheetData sheetId="3"/>
      <sheetData sheetId="4">
        <row r="22">
          <cell r="B22" t="str">
            <v>Postsecondary POS Cohort</v>
          </cell>
        </row>
      </sheetData>
      <sheetData sheetId="5">
        <row r="18">
          <cell r="B18" t="str">
            <v>Students enrolled in the program of study</v>
          </cell>
          <cell r="D18">
            <v>0.14285714285714285</v>
          </cell>
          <cell r="E18">
            <v>0.5</v>
          </cell>
          <cell r="F18">
            <v>0.35714285714285715</v>
          </cell>
        </row>
        <row r="19">
          <cell r="B19" t="str">
            <v>All students enrolled in the community college</v>
          </cell>
          <cell r="D19">
            <v>3.9308176100628929E-2</v>
          </cell>
          <cell r="E19">
            <v>0.5765199161425576</v>
          </cell>
          <cell r="F19">
            <v>0.38417190775681342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3"/>
  <sheetViews>
    <sheetView topLeftCell="A109" zoomScaleNormal="100" zoomScaleSheetLayoutView="70" workbookViewId="0">
      <selection activeCell="C79" sqref="C79"/>
    </sheetView>
  </sheetViews>
  <sheetFormatPr defaultColWidth="11" defaultRowHeight="15.75" x14ac:dyDescent="0.25"/>
  <cols>
    <col min="2" max="2" width="16.25" customWidth="1"/>
    <col min="3" max="3" width="7.875" customWidth="1"/>
    <col min="4" max="4" width="7.75" bestFit="1" customWidth="1"/>
    <col min="5" max="5" width="8.375" customWidth="1"/>
    <col min="6" max="6" width="8.625" customWidth="1"/>
    <col min="7" max="8" width="10.75" bestFit="1" customWidth="1"/>
    <col min="9" max="9" width="8.125" customWidth="1"/>
    <col min="10" max="10" width="10.875" customWidth="1"/>
    <col min="11" max="11" width="8.75" customWidth="1"/>
    <col min="12" max="12" width="9" customWidth="1"/>
  </cols>
  <sheetData>
    <row r="1" spans="1:15" ht="21" x14ac:dyDescent="0.35">
      <c r="A1" s="6" t="s">
        <v>26</v>
      </c>
    </row>
    <row r="2" spans="1:15" ht="21" x14ac:dyDescent="0.35">
      <c r="A2" s="6"/>
    </row>
    <row r="3" spans="1:15" ht="15.75" customHeight="1" x14ac:dyDescent="0.25">
      <c r="A3" s="116" t="s">
        <v>0</v>
      </c>
      <c r="B3" s="116"/>
      <c r="C3" s="122" t="s">
        <v>27</v>
      </c>
      <c r="D3" s="122"/>
      <c r="E3" s="122"/>
      <c r="F3" s="122"/>
      <c r="G3" s="122"/>
      <c r="H3" s="122"/>
      <c r="I3" s="122"/>
      <c r="J3" s="122"/>
      <c r="K3" s="7"/>
      <c r="L3" s="7"/>
    </row>
    <row r="4" spans="1:15" ht="28.5" customHeight="1" x14ac:dyDescent="0.25">
      <c r="A4" s="116" t="s">
        <v>1</v>
      </c>
      <c r="B4" s="116"/>
      <c r="C4" s="122" t="s">
        <v>28</v>
      </c>
      <c r="D4" s="122"/>
      <c r="E4" s="122"/>
      <c r="F4" s="122"/>
      <c r="G4" s="122"/>
      <c r="H4" s="122"/>
      <c r="I4" s="122"/>
      <c r="J4" s="122"/>
      <c r="K4" s="7"/>
      <c r="L4" s="7"/>
    </row>
    <row r="5" spans="1:15" ht="15.75" customHeight="1" x14ac:dyDescent="0.25">
      <c r="A5" s="116" t="s">
        <v>2</v>
      </c>
      <c r="B5" s="116"/>
      <c r="C5" s="122" t="s">
        <v>25</v>
      </c>
      <c r="D5" s="122"/>
      <c r="E5" s="122"/>
      <c r="F5" s="122"/>
      <c r="G5" s="122"/>
      <c r="H5" s="122"/>
      <c r="I5" s="122"/>
      <c r="J5" s="122"/>
      <c r="K5" s="7"/>
      <c r="L5" s="7"/>
    </row>
    <row r="6" spans="1:15" ht="15.75" customHeight="1" x14ac:dyDescent="0.25">
      <c r="A6" s="116" t="s">
        <v>3</v>
      </c>
      <c r="B6" s="116"/>
      <c r="C6" s="122" t="s">
        <v>31</v>
      </c>
      <c r="D6" s="122"/>
      <c r="E6" s="122"/>
      <c r="F6" s="122"/>
      <c r="G6" s="122"/>
      <c r="H6" s="122"/>
      <c r="I6" s="122"/>
      <c r="J6" s="122"/>
      <c r="K6" s="7"/>
      <c r="L6" s="7"/>
    </row>
    <row r="7" spans="1:15" ht="15.75" customHeight="1" x14ac:dyDescent="0.25">
      <c r="A7" s="116" t="s">
        <v>4</v>
      </c>
      <c r="B7" s="116"/>
      <c r="C7" s="122" t="s">
        <v>29</v>
      </c>
      <c r="D7" s="122"/>
      <c r="E7" s="122"/>
      <c r="F7" s="122"/>
      <c r="G7" s="122"/>
      <c r="H7" s="122"/>
      <c r="I7" s="122"/>
      <c r="J7" s="122"/>
      <c r="K7" s="7"/>
      <c r="L7" s="7"/>
    </row>
    <row r="8" spans="1:15" ht="15.75" customHeight="1" x14ac:dyDescent="0.25">
      <c r="A8" s="116" t="s">
        <v>5</v>
      </c>
      <c r="B8" s="116"/>
      <c r="C8" s="122" t="s">
        <v>6</v>
      </c>
      <c r="D8" s="122"/>
      <c r="E8" s="122"/>
      <c r="F8" s="122"/>
      <c r="G8" s="122"/>
      <c r="H8" s="122"/>
      <c r="I8" s="122"/>
      <c r="J8" s="122"/>
      <c r="K8" s="7"/>
      <c r="L8" s="7"/>
    </row>
    <row r="9" spans="1:15" x14ac:dyDescent="0.25">
      <c r="A9" s="25"/>
      <c r="B9" s="25"/>
      <c r="C9" s="22"/>
      <c r="D9" s="22"/>
      <c r="E9" s="22"/>
      <c r="F9" s="22"/>
      <c r="G9" s="22"/>
      <c r="H9" s="22"/>
      <c r="I9" s="22"/>
      <c r="J9" s="7"/>
      <c r="K9" s="7"/>
      <c r="L9" s="7"/>
    </row>
    <row r="10" spans="1:15" x14ac:dyDescent="0.25">
      <c r="A10" s="25"/>
      <c r="B10" s="25"/>
      <c r="C10" s="22"/>
      <c r="D10" s="22"/>
      <c r="E10" s="22"/>
      <c r="F10" s="22"/>
      <c r="G10" s="22"/>
      <c r="H10" s="22"/>
      <c r="I10" s="22"/>
      <c r="J10" s="7"/>
      <c r="K10" s="7"/>
      <c r="L10" s="7"/>
    </row>
    <row r="11" spans="1:15" x14ac:dyDescent="0.25">
      <c r="A11" s="26"/>
      <c r="B11" s="26"/>
      <c r="C11" s="7"/>
      <c r="D11" s="7"/>
      <c r="E11" s="8"/>
      <c r="F11" s="121" t="s">
        <v>7</v>
      </c>
      <c r="G11" s="121"/>
      <c r="H11" s="121"/>
      <c r="I11" s="121"/>
      <c r="J11" s="121"/>
      <c r="K11" s="121"/>
      <c r="L11" s="121"/>
      <c r="M11" s="7"/>
      <c r="N11" s="7"/>
      <c r="O11" s="7"/>
    </row>
    <row r="12" spans="1:15" ht="60" x14ac:dyDescent="0.25">
      <c r="A12" s="27" t="s">
        <v>8</v>
      </c>
      <c r="B12" s="27"/>
      <c r="C12" s="27"/>
      <c r="D12" s="1" t="s">
        <v>9</v>
      </c>
      <c r="E12" s="2" t="s">
        <v>10</v>
      </c>
      <c r="F12" s="2" t="s">
        <v>11</v>
      </c>
      <c r="G12" s="2" t="s">
        <v>12</v>
      </c>
      <c r="H12" s="2" t="s">
        <v>13</v>
      </c>
      <c r="I12" s="2" t="s">
        <v>14</v>
      </c>
      <c r="J12" s="35" t="s">
        <v>38</v>
      </c>
      <c r="K12" s="35" t="s">
        <v>39</v>
      </c>
      <c r="L12" s="2" t="s">
        <v>15</v>
      </c>
      <c r="M12" s="7"/>
      <c r="N12" s="7"/>
      <c r="O12" s="7"/>
    </row>
    <row r="13" spans="1:15" x14ac:dyDescent="0.25">
      <c r="A13" s="114" t="s">
        <v>35</v>
      </c>
      <c r="B13" s="131"/>
      <c r="C13" s="131"/>
      <c r="D13" s="23">
        <f>SUM(E13:L13)</f>
        <v>319</v>
      </c>
      <c r="E13" s="15">
        <v>96</v>
      </c>
      <c r="F13" s="15">
        <v>20</v>
      </c>
      <c r="G13" s="15">
        <v>12</v>
      </c>
      <c r="H13" s="15">
        <v>20</v>
      </c>
      <c r="I13" s="15">
        <v>120</v>
      </c>
      <c r="J13" s="15">
        <v>3</v>
      </c>
      <c r="K13" s="15">
        <v>36</v>
      </c>
      <c r="L13" s="15">
        <v>12</v>
      </c>
      <c r="M13" s="7"/>
      <c r="N13" s="7"/>
      <c r="O13" s="7"/>
    </row>
    <row r="14" spans="1:15" x14ac:dyDescent="0.25">
      <c r="A14" s="114" t="s">
        <v>36</v>
      </c>
      <c r="B14" s="131"/>
      <c r="C14" s="131"/>
      <c r="D14" s="23">
        <f>SUM(E14:L14)</f>
        <v>668</v>
      </c>
      <c r="E14" s="15">
        <v>200</v>
      </c>
      <c r="F14" s="15">
        <v>32</v>
      </c>
      <c r="G14" s="15">
        <v>21</v>
      </c>
      <c r="H14" s="15">
        <v>79</v>
      </c>
      <c r="I14" s="15">
        <v>200</v>
      </c>
      <c r="J14" s="15">
        <v>6</v>
      </c>
      <c r="K14" s="15">
        <v>111</v>
      </c>
      <c r="L14" s="15">
        <v>19</v>
      </c>
      <c r="M14" s="7"/>
      <c r="N14" s="7"/>
      <c r="O14" s="7"/>
    </row>
    <row r="15" spans="1:15" ht="15.75" customHeight="1" x14ac:dyDescent="0.25">
      <c r="A15" s="112" t="s">
        <v>37</v>
      </c>
      <c r="B15" s="126"/>
      <c r="C15" s="126"/>
      <c r="D15" s="23">
        <f>SUM(E15:L15)</f>
        <v>8945</v>
      </c>
      <c r="E15" s="15">
        <v>1420</v>
      </c>
      <c r="F15" s="15">
        <v>200</v>
      </c>
      <c r="G15" s="15">
        <v>1120</v>
      </c>
      <c r="H15" s="15">
        <v>1872</v>
      </c>
      <c r="I15" s="15">
        <v>3120</v>
      </c>
      <c r="J15" s="16">
        <v>27</v>
      </c>
      <c r="K15" s="15">
        <v>986</v>
      </c>
      <c r="L15" s="16">
        <v>200</v>
      </c>
      <c r="M15" s="7"/>
      <c r="N15" s="7"/>
      <c r="O15" s="7"/>
    </row>
    <row r="16" spans="1:15" ht="15.75" customHeight="1" x14ac:dyDescent="0.25">
      <c r="A16" s="112" t="s">
        <v>16</v>
      </c>
      <c r="B16" s="126"/>
      <c r="C16" s="126"/>
      <c r="D16" s="23">
        <f>SUM(E16:L16)</f>
        <v>17515</v>
      </c>
      <c r="E16" s="15">
        <v>2800</v>
      </c>
      <c r="F16" s="15">
        <v>400</v>
      </c>
      <c r="G16" s="15">
        <v>2000</v>
      </c>
      <c r="H16" s="15">
        <v>4200</v>
      </c>
      <c r="I16" s="15">
        <v>6000</v>
      </c>
      <c r="J16" s="16">
        <v>63</v>
      </c>
      <c r="K16" s="15">
        <v>1452</v>
      </c>
      <c r="L16" s="17">
        <v>600</v>
      </c>
      <c r="M16" s="7"/>
      <c r="N16" s="7"/>
      <c r="O16" s="7"/>
    </row>
    <row r="17" spans="1:15" ht="30.75" customHeight="1" x14ac:dyDescent="0.25">
      <c r="A17" s="28" t="s">
        <v>17</v>
      </c>
      <c r="B17" s="29"/>
      <c r="C17" s="29"/>
      <c r="D17" s="127" t="s">
        <v>32</v>
      </c>
      <c r="E17" s="128"/>
      <c r="F17" s="128"/>
      <c r="G17" s="128"/>
      <c r="H17" s="128"/>
      <c r="I17" s="128"/>
      <c r="J17" s="128"/>
      <c r="K17" s="128"/>
      <c r="L17" s="128"/>
      <c r="M17" s="7"/>
      <c r="N17" s="7"/>
      <c r="O17" s="7"/>
    </row>
    <row r="18" spans="1:15" ht="15.75" customHeight="1" x14ac:dyDescent="0.25">
      <c r="A18" s="114" t="s">
        <v>35</v>
      </c>
      <c r="B18" s="131"/>
      <c r="C18" s="131"/>
      <c r="D18" s="18">
        <f>SUM(E18:L18)</f>
        <v>1</v>
      </c>
      <c r="E18" s="19">
        <f t="shared" ref="E18:I21" si="0">IF(ISTEXT(E13),E13,(IF($D13=0,0,(E13/$D13))))</f>
        <v>0.30094043887147337</v>
      </c>
      <c r="F18" s="19">
        <f t="shared" si="0"/>
        <v>6.2695924764890276E-2</v>
      </c>
      <c r="G18" s="19">
        <f t="shared" si="0"/>
        <v>3.7617554858934171E-2</v>
      </c>
      <c r="H18" s="19">
        <f t="shared" si="0"/>
        <v>6.2695924764890276E-2</v>
      </c>
      <c r="I18" s="19">
        <f t="shared" si="0"/>
        <v>0.37617554858934171</v>
      </c>
      <c r="J18" s="19">
        <f t="shared" ref="J18:L21" si="1">IF(ISTEXT(J13),J13,(IF($D13=0,0,(J13/$D13))))</f>
        <v>9.4043887147335428E-3</v>
      </c>
      <c r="K18" s="19">
        <f t="shared" si="1"/>
        <v>0.11285266457680251</v>
      </c>
      <c r="L18" s="19">
        <f t="shared" si="1"/>
        <v>3.7617554858934171E-2</v>
      </c>
      <c r="M18" s="7"/>
      <c r="N18" s="7"/>
      <c r="O18" s="7"/>
    </row>
    <row r="19" spans="1:15" ht="15.75" customHeight="1" x14ac:dyDescent="0.25">
      <c r="A19" s="114" t="s">
        <v>36</v>
      </c>
      <c r="B19" s="131"/>
      <c r="C19" s="131"/>
      <c r="D19" s="18">
        <f>SUM(E19:L19)</f>
        <v>1</v>
      </c>
      <c r="E19" s="19">
        <f t="shared" si="0"/>
        <v>0.29940119760479039</v>
      </c>
      <c r="F19" s="19">
        <f t="shared" si="0"/>
        <v>4.790419161676647E-2</v>
      </c>
      <c r="G19" s="19">
        <f t="shared" si="0"/>
        <v>3.1437125748502992E-2</v>
      </c>
      <c r="H19" s="19">
        <f t="shared" si="0"/>
        <v>0.11826347305389222</v>
      </c>
      <c r="I19" s="19">
        <f t="shared" si="0"/>
        <v>0.29940119760479039</v>
      </c>
      <c r="J19" s="19">
        <f t="shared" si="1"/>
        <v>8.9820359281437123E-3</v>
      </c>
      <c r="K19" s="19">
        <f t="shared" si="1"/>
        <v>0.16616766467065869</v>
      </c>
      <c r="L19" s="19">
        <f t="shared" si="1"/>
        <v>2.8443113772455089E-2</v>
      </c>
      <c r="M19" s="7"/>
      <c r="N19" s="7"/>
      <c r="O19" s="7"/>
    </row>
    <row r="20" spans="1:15" ht="15.75" customHeight="1" x14ac:dyDescent="0.25">
      <c r="A20" s="112" t="s">
        <v>37</v>
      </c>
      <c r="B20" s="126"/>
      <c r="C20" s="126"/>
      <c r="D20" s="18">
        <f>SUM(E20:L20)</f>
        <v>1</v>
      </c>
      <c r="E20" s="19">
        <f t="shared" si="0"/>
        <v>0.15874790385690329</v>
      </c>
      <c r="F20" s="19">
        <f t="shared" si="0"/>
        <v>2.2358859698155393E-2</v>
      </c>
      <c r="G20" s="19">
        <f t="shared" si="0"/>
        <v>0.1252096143096702</v>
      </c>
      <c r="H20" s="19">
        <f t="shared" si="0"/>
        <v>0.20927892677473448</v>
      </c>
      <c r="I20" s="19">
        <f t="shared" si="0"/>
        <v>0.34879821129122413</v>
      </c>
      <c r="J20" s="19">
        <f t="shared" si="1"/>
        <v>3.0184460592509784E-3</v>
      </c>
      <c r="K20" s="19">
        <f t="shared" si="1"/>
        <v>0.1102291783119061</v>
      </c>
      <c r="L20" s="19">
        <f t="shared" si="1"/>
        <v>2.2358859698155393E-2</v>
      </c>
      <c r="M20" s="7"/>
      <c r="N20" s="7"/>
      <c r="O20" s="7"/>
    </row>
    <row r="21" spans="1:15" ht="15.75" customHeight="1" x14ac:dyDescent="0.25">
      <c r="A21" s="112" t="s">
        <v>16</v>
      </c>
      <c r="B21" s="126"/>
      <c r="C21" s="126"/>
      <c r="D21" s="18">
        <f>SUM(E21:L21)</f>
        <v>1.0000000000000002</v>
      </c>
      <c r="E21" s="19">
        <f t="shared" si="0"/>
        <v>0.15986297459320584</v>
      </c>
      <c r="F21" s="19">
        <f t="shared" si="0"/>
        <v>2.2837567799029405E-2</v>
      </c>
      <c r="G21" s="19">
        <f t="shared" si="0"/>
        <v>0.11418783899514702</v>
      </c>
      <c r="H21" s="19">
        <f t="shared" si="0"/>
        <v>0.23979446188980874</v>
      </c>
      <c r="I21" s="19">
        <f t="shared" si="0"/>
        <v>0.34256351698544107</v>
      </c>
      <c r="J21" s="19">
        <f t="shared" si="1"/>
        <v>3.5969169283471309E-3</v>
      </c>
      <c r="K21" s="19">
        <f t="shared" si="1"/>
        <v>8.2900371110476739E-2</v>
      </c>
      <c r="L21" s="19">
        <f t="shared" si="1"/>
        <v>3.4256351698544102E-2</v>
      </c>
      <c r="M21" s="7"/>
      <c r="N21" s="7"/>
      <c r="O21" s="7"/>
    </row>
    <row r="22" spans="1:15" ht="18" customHeight="1" x14ac:dyDescent="0.25">
      <c r="A22" s="7"/>
      <c r="B22" s="7"/>
      <c r="C22" s="7"/>
      <c r="D22" s="7"/>
      <c r="E22" s="7"/>
      <c r="F22" s="7"/>
      <c r="G22" s="7"/>
      <c r="H22" s="7"/>
      <c r="I22" s="7"/>
      <c r="J22" s="7"/>
      <c r="K22" s="7"/>
      <c r="L22" s="7"/>
    </row>
    <row r="23" spans="1:15" ht="20.25" customHeight="1" x14ac:dyDescent="0.25">
      <c r="A23" s="7"/>
      <c r="B23" s="7"/>
      <c r="C23" s="7"/>
      <c r="D23" s="7"/>
      <c r="E23" s="7"/>
      <c r="F23" s="7"/>
      <c r="G23" s="7"/>
      <c r="H23" s="7"/>
      <c r="I23" s="7"/>
      <c r="J23" s="7"/>
      <c r="K23" s="7"/>
      <c r="L23" s="7"/>
    </row>
    <row r="24" spans="1:15" ht="20.25" customHeight="1" x14ac:dyDescent="0.25">
      <c r="A24" s="7"/>
      <c r="B24" s="7"/>
      <c r="C24" s="7"/>
      <c r="D24" s="7"/>
      <c r="E24" s="7"/>
      <c r="F24" s="7"/>
      <c r="G24" s="7"/>
      <c r="H24" s="7"/>
      <c r="I24" s="7"/>
      <c r="J24" s="7"/>
      <c r="K24" s="7"/>
      <c r="L24" s="7"/>
    </row>
    <row r="25" spans="1:15" ht="15" customHeight="1" x14ac:dyDescent="0.25">
      <c r="A25" s="7"/>
      <c r="B25" s="7"/>
      <c r="C25" s="7"/>
      <c r="D25" s="7"/>
      <c r="E25" s="7"/>
      <c r="F25" s="7"/>
      <c r="G25" s="7"/>
      <c r="H25" s="7"/>
      <c r="I25" s="7"/>
      <c r="J25" s="7"/>
      <c r="K25" s="7"/>
      <c r="L25" s="7"/>
    </row>
    <row r="26" spans="1:15" ht="15" customHeight="1" x14ac:dyDescent="0.25">
      <c r="A26" s="7"/>
      <c r="B26" s="7"/>
      <c r="C26" s="7"/>
      <c r="D26" s="7"/>
      <c r="E26" s="7"/>
      <c r="F26" s="7"/>
      <c r="G26" s="7"/>
      <c r="H26" s="7"/>
      <c r="I26" s="7"/>
      <c r="J26" s="7"/>
      <c r="K26" s="7"/>
      <c r="L26" s="7"/>
    </row>
    <row r="27" spans="1:15" ht="18.75" customHeight="1" x14ac:dyDescent="0.25">
      <c r="A27" s="55" t="s">
        <v>74</v>
      </c>
      <c r="D27" s="7"/>
      <c r="E27" s="7"/>
      <c r="F27" s="7"/>
      <c r="G27" s="7"/>
      <c r="H27" s="7"/>
      <c r="I27" s="7"/>
      <c r="J27" s="7"/>
      <c r="K27" s="7"/>
      <c r="L27" s="7"/>
    </row>
    <row r="28" spans="1:15" ht="18.75" customHeight="1" x14ac:dyDescent="0.25">
      <c r="A28" s="117" t="s">
        <v>24</v>
      </c>
      <c r="B28" s="117"/>
      <c r="C28" s="117"/>
      <c r="D28" s="7"/>
      <c r="E28" s="7"/>
      <c r="F28" s="7"/>
      <c r="G28" s="7"/>
      <c r="H28" s="7"/>
      <c r="I28" s="7"/>
      <c r="J28" s="7"/>
      <c r="K28" s="7"/>
      <c r="L28" s="7"/>
    </row>
    <row r="29" spans="1:15" ht="16.5" customHeight="1" x14ac:dyDescent="0.25">
      <c r="A29" s="118" t="s">
        <v>8</v>
      </c>
      <c r="B29" s="118"/>
      <c r="C29" s="20"/>
      <c r="D29" s="21">
        <v>2009</v>
      </c>
      <c r="E29" s="21">
        <v>2010</v>
      </c>
      <c r="F29" s="21">
        <v>2011</v>
      </c>
      <c r="G29" s="21">
        <v>2012</v>
      </c>
      <c r="H29" s="21">
        <v>2013</v>
      </c>
      <c r="I29" s="94"/>
      <c r="J29" s="94"/>
      <c r="K29" s="94"/>
      <c r="L29" s="94"/>
    </row>
    <row r="30" spans="1:15" x14ac:dyDescent="0.25">
      <c r="A30" s="114" t="s">
        <v>35</v>
      </c>
      <c r="B30" s="115"/>
      <c r="C30" s="24">
        <f>SUM(D30:L30)</f>
        <v>1550</v>
      </c>
      <c r="D30" s="101">
        <v>229</v>
      </c>
      <c r="E30" s="101">
        <v>324</v>
      </c>
      <c r="F30" s="101">
        <v>346</v>
      </c>
      <c r="G30" s="101">
        <f t="shared" ref="G30:H30" si="2">SUM(G42,G53,G65,G77,G88,G101,G113,G125)</f>
        <v>326</v>
      </c>
      <c r="H30" s="101">
        <f t="shared" si="2"/>
        <v>325</v>
      </c>
      <c r="I30" s="95"/>
      <c r="J30" s="95"/>
      <c r="K30" s="95"/>
      <c r="L30" s="95"/>
    </row>
    <row r="31" spans="1:15" x14ac:dyDescent="0.25">
      <c r="A31" s="114" t="s">
        <v>36</v>
      </c>
      <c r="B31" s="115"/>
      <c r="C31" s="24">
        <f>SUM(D31:L31)</f>
        <v>2355</v>
      </c>
      <c r="D31" s="101">
        <v>238</v>
      </c>
      <c r="E31" s="101">
        <v>453</v>
      </c>
      <c r="F31" s="101">
        <v>347</v>
      </c>
      <c r="G31" s="101">
        <f t="shared" ref="G31:H31" si="3">SUM(G43,G54,G66,G78,G89,G102,G114,G126)</f>
        <v>660</v>
      </c>
      <c r="H31" s="101">
        <f t="shared" si="3"/>
        <v>657</v>
      </c>
      <c r="I31" s="95"/>
      <c r="J31" s="95"/>
      <c r="K31" s="95"/>
      <c r="L31" s="95"/>
    </row>
    <row r="32" spans="1:15" ht="33.75" customHeight="1" x14ac:dyDescent="0.25">
      <c r="A32" s="112" t="s">
        <v>37</v>
      </c>
      <c r="B32" s="113"/>
      <c r="C32" s="24">
        <f>SUM(D32:L32)</f>
        <v>18378</v>
      </c>
      <c r="D32" s="101">
        <v>724</v>
      </c>
      <c r="E32" s="101">
        <v>234</v>
      </c>
      <c r="F32" s="101">
        <v>245</v>
      </c>
      <c r="G32" s="101">
        <f t="shared" ref="G32:H32" si="4">SUM(G44,G55,G67,G79,G90,G103,G115,G127)</f>
        <v>8531</v>
      </c>
      <c r="H32" s="101">
        <f t="shared" si="4"/>
        <v>8644</v>
      </c>
      <c r="I32" s="95"/>
      <c r="J32" s="95"/>
      <c r="K32" s="95"/>
      <c r="L32" s="95"/>
    </row>
    <row r="33" spans="1:12" ht="25.5" customHeight="1" x14ac:dyDescent="0.25">
      <c r="A33" s="112" t="s">
        <v>16</v>
      </c>
      <c r="B33" s="113"/>
      <c r="C33" s="24">
        <f>SUM(D33:L33)</f>
        <v>35667</v>
      </c>
      <c r="D33" s="101">
        <v>378</v>
      </c>
      <c r="E33" s="101">
        <v>567</v>
      </c>
      <c r="F33" s="101">
        <v>689</v>
      </c>
      <c r="G33" s="101">
        <f t="shared" ref="G33:H33" si="5">SUM(G45,G56,G68,G80,G91,G104,G116,G128)</f>
        <v>16981</v>
      </c>
      <c r="H33" s="101">
        <f t="shared" si="5"/>
        <v>17052</v>
      </c>
      <c r="I33" s="95"/>
      <c r="J33" s="95"/>
      <c r="K33" s="95"/>
      <c r="L33" s="95"/>
    </row>
    <row r="34" spans="1:12" x14ac:dyDescent="0.25">
      <c r="A34" s="119" t="s">
        <v>17</v>
      </c>
      <c r="B34" s="120"/>
      <c r="C34" s="123" t="s">
        <v>32</v>
      </c>
      <c r="D34" s="124"/>
      <c r="E34" s="124"/>
      <c r="F34" s="124"/>
      <c r="G34" s="124"/>
      <c r="H34" s="124"/>
      <c r="I34" s="124"/>
      <c r="J34" s="124"/>
      <c r="K34" s="125"/>
      <c r="L34" s="10"/>
    </row>
    <row r="35" spans="1:12" x14ac:dyDescent="0.25">
      <c r="A35" s="114" t="s">
        <v>35</v>
      </c>
      <c r="B35" s="115"/>
      <c r="C35" s="3">
        <f>SUM(D35:H35)</f>
        <v>1</v>
      </c>
      <c r="D35" s="11">
        <f>IF(ISTEXT(D30),D30,(IF($C30=0,0,(D30/$C30))))</f>
        <v>0.14774193548387096</v>
      </c>
      <c r="E35" s="11">
        <f t="shared" ref="E35:H35" si="6">IF(ISTEXT(E30),E30,(IF($C30=0,0,(E30/$C30))))</f>
        <v>0.20903225806451614</v>
      </c>
      <c r="F35" s="11">
        <f t="shared" si="6"/>
        <v>0.22322580645161291</v>
      </c>
      <c r="G35" s="11">
        <f t="shared" si="6"/>
        <v>0.21032258064516129</v>
      </c>
      <c r="H35" s="11">
        <f t="shared" si="6"/>
        <v>0.20967741935483872</v>
      </c>
      <c r="I35" s="96"/>
      <c r="J35" s="96"/>
      <c r="K35" s="96"/>
      <c r="L35" s="96"/>
    </row>
    <row r="36" spans="1:12" x14ac:dyDescent="0.25">
      <c r="A36" s="114" t="s">
        <v>36</v>
      </c>
      <c r="B36" s="115"/>
      <c r="C36" s="3">
        <f t="shared" ref="C36:C38" si="7">SUM(D36:H36)</f>
        <v>1</v>
      </c>
      <c r="D36" s="11">
        <f>IF(ISTEXT(D31),D31,(IF($C31=0,0,(D31/$C31))))</f>
        <v>0.1010615711252654</v>
      </c>
      <c r="E36" s="11">
        <f t="shared" ref="E36:H36" si="8">IF(ISTEXT(E31),E31,(IF($C31=0,0,(E31/$C31))))</f>
        <v>0.19235668789808918</v>
      </c>
      <c r="F36" s="11">
        <f t="shared" si="8"/>
        <v>0.14734607218683651</v>
      </c>
      <c r="G36" s="11">
        <f t="shared" si="8"/>
        <v>0.28025477707006369</v>
      </c>
      <c r="H36" s="11">
        <f t="shared" si="8"/>
        <v>0.27898089171974522</v>
      </c>
      <c r="I36" s="96"/>
      <c r="J36" s="96"/>
      <c r="K36" s="96"/>
      <c r="L36" s="96"/>
    </row>
    <row r="37" spans="1:12" ht="30.75" customHeight="1" x14ac:dyDescent="0.25">
      <c r="A37" s="112" t="s">
        <v>37</v>
      </c>
      <c r="B37" s="113"/>
      <c r="C37" s="3">
        <f t="shared" si="7"/>
        <v>1</v>
      </c>
      <c r="D37" s="11">
        <f t="shared" ref="D37:H37" si="9">IF(ISTEXT(D32),D32,(IF($C32=0,0,(D32/$C32))))</f>
        <v>3.9394928719120689E-2</v>
      </c>
      <c r="E37" s="11">
        <f t="shared" si="9"/>
        <v>1.2732615083251714E-2</v>
      </c>
      <c r="F37" s="11">
        <f t="shared" si="9"/>
        <v>1.3331156817934486E-2</v>
      </c>
      <c r="G37" s="11">
        <f t="shared" si="9"/>
        <v>0.46419632168897595</v>
      </c>
      <c r="H37" s="11">
        <f t="shared" si="9"/>
        <v>0.47034497769071715</v>
      </c>
      <c r="I37" s="96"/>
      <c r="J37" s="96"/>
      <c r="K37" s="96"/>
      <c r="L37" s="96"/>
    </row>
    <row r="38" spans="1:12" ht="30" customHeight="1" x14ac:dyDescent="0.25">
      <c r="A38" s="112" t="s">
        <v>16</v>
      </c>
      <c r="B38" s="113"/>
      <c r="C38" s="3">
        <f t="shared" si="7"/>
        <v>1</v>
      </c>
      <c r="D38" s="11">
        <f t="shared" ref="D38:H38" si="10">IF(ISTEXT(D33),D33,(IF($C33=0,0,(D33/$C33))))</f>
        <v>1.0598031794095382E-2</v>
      </c>
      <c r="E38" s="11">
        <f t="shared" si="10"/>
        <v>1.5897047691143074E-2</v>
      </c>
      <c r="F38" s="11">
        <f t="shared" si="10"/>
        <v>1.9317576471247933E-2</v>
      </c>
      <c r="G38" s="11">
        <f t="shared" si="10"/>
        <v>0.47609835422098856</v>
      </c>
      <c r="H38" s="11">
        <f t="shared" si="10"/>
        <v>0.47808898982252501</v>
      </c>
      <c r="I38" s="96"/>
      <c r="J38" s="96"/>
      <c r="K38" s="96"/>
      <c r="L38" s="96"/>
    </row>
    <row r="39" spans="1:12" ht="15.75" customHeight="1" x14ac:dyDescent="0.25">
      <c r="D39" s="7"/>
      <c r="E39" s="7"/>
      <c r="F39" s="7"/>
      <c r="G39" s="7"/>
      <c r="H39" s="7"/>
      <c r="I39" s="7"/>
      <c r="J39" s="7"/>
      <c r="K39" s="7"/>
      <c r="L39" s="7"/>
    </row>
    <row r="40" spans="1:12" ht="15.75" customHeight="1" x14ac:dyDescent="0.25">
      <c r="A40" s="117" t="s">
        <v>18</v>
      </c>
      <c r="B40" s="117"/>
      <c r="C40" s="117"/>
      <c r="D40" s="7"/>
      <c r="E40" s="7"/>
      <c r="F40" s="7"/>
      <c r="G40" s="7"/>
      <c r="H40" s="7"/>
      <c r="I40" s="7"/>
      <c r="J40" s="7"/>
      <c r="K40" s="7"/>
      <c r="L40" s="7"/>
    </row>
    <row r="41" spans="1:12" x14ac:dyDescent="0.25">
      <c r="A41" s="118" t="s">
        <v>8</v>
      </c>
      <c r="B41" s="118"/>
      <c r="C41" s="5"/>
      <c r="D41" s="21">
        <v>2009</v>
      </c>
      <c r="E41" s="21">
        <v>2010</v>
      </c>
      <c r="F41" s="21">
        <v>2011</v>
      </c>
      <c r="G41" s="21">
        <v>2012</v>
      </c>
      <c r="H41" s="21">
        <v>2013</v>
      </c>
      <c r="I41" s="94"/>
      <c r="J41" s="94"/>
      <c r="K41" s="94"/>
      <c r="L41" s="94"/>
    </row>
    <row r="42" spans="1:12" ht="15.75" customHeight="1" x14ac:dyDescent="0.25">
      <c r="A42" s="114" t="s">
        <v>35</v>
      </c>
      <c r="B42" s="115"/>
      <c r="C42" s="42">
        <f>SUM(D42:L42)</f>
        <v>645</v>
      </c>
      <c r="D42" s="9">
        <v>130</v>
      </c>
      <c r="E42" s="9">
        <v>134</v>
      </c>
      <c r="F42" s="9">
        <v>138</v>
      </c>
      <c r="G42" s="9">
        <v>123</v>
      </c>
      <c r="H42" s="9">
        <v>120</v>
      </c>
      <c r="I42" s="97"/>
      <c r="J42" s="97"/>
      <c r="K42" s="97"/>
      <c r="L42" s="97"/>
    </row>
    <row r="43" spans="1:12" ht="15.75" customHeight="1" x14ac:dyDescent="0.25">
      <c r="A43" s="114" t="s">
        <v>36</v>
      </c>
      <c r="B43" s="115"/>
      <c r="C43" s="42">
        <f>SUM(D43:L43)</f>
        <v>966</v>
      </c>
      <c r="D43" s="9">
        <v>189</v>
      </c>
      <c r="E43" s="9">
        <v>192</v>
      </c>
      <c r="F43" s="9">
        <v>190</v>
      </c>
      <c r="G43" s="9">
        <v>196</v>
      </c>
      <c r="H43" s="9">
        <v>199</v>
      </c>
      <c r="I43" s="97"/>
      <c r="J43" s="97"/>
      <c r="K43" s="97"/>
      <c r="L43" s="97"/>
    </row>
    <row r="44" spans="1:12" ht="29.25" customHeight="1" x14ac:dyDescent="0.25">
      <c r="A44" s="112" t="s">
        <v>37</v>
      </c>
      <c r="B44" s="113"/>
      <c r="C44" s="42">
        <f>SUM(D44:L44)</f>
        <v>7053</v>
      </c>
      <c r="D44" s="9">
        <v>1452</v>
      </c>
      <c r="E44" s="9">
        <v>1400</v>
      </c>
      <c r="F44" s="9">
        <v>1396</v>
      </c>
      <c r="G44" s="9">
        <v>1400</v>
      </c>
      <c r="H44" s="9">
        <v>1405</v>
      </c>
      <c r="I44" s="97"/>
      <c r="J44" s="97"/>
      <c r="K44" s="97"/>
      <c r="L44" s="97"/>
    </row>
    <row r="45" spans="1:12" ht="29.25" customHeight="1" x14ac:dyDescent="0.25">
      <c r="A45" s="112" t="s">
        <v>16</v>
      </c>
      <c r="B45" s="113"/>
      <c r="C45" s="42">
        <f>SUM(D45:L45)</f>
        <v>12570</v>
      </c>
      <c r="D45" s="9">
        <v>2400</v>
      </c>
      <c r="E45" s="9">
        <v>2457</v>
      </c>
      <c r="F45" s="9">
        <v>2463</v>
      </c>
      <c r="G45" s="9">
        <v>2600</v>
      </c>
      <c r="H45" s="9">
        <v>2650</v>
      </c>
      <c r="I45" s="97"/>
      <c r="J45" s="97"/>
      <c r="K45" s="97"/>
      <c r="L45" s="97"/>
    </row>
    <row r="46" spans="1:12" x14ac:dyDescent="0.25">
      <c r="A46" s="119" t="s">
        <v>17</v>
      </c>
      <c r="B46" s="120"/>
      <c r="C46" s="123" t="s">
        <v>33</v>
      </c>
      <c r="D46" s="124"/>
      <c r="E46" s="124"/>
      <c r="F46" s="124"/>
      <c r="G46" s="124"/>
      <c r="H46" s="124"/>
      <c r="I46" s="124"/>
      <c r="J46" s="124"/>
      <c r="K46" s="125"/>
      <c r="L46" s="10"/>
    </row>
    <row r="47" spans="1:12" x14ac:dyDescent="0.25">
      <c r="A47" s="114" t="s">
        <v>35</v>
      </c>
      <c r="B47" s="115"/>
      <c r="C47" s="3"/>
      <c r="D47" s="11">
        <f>IF(ISTEXT(D42),D42,(IF(D30=0,0,(D42/D30))))</f>
        <v>0.56768558951965065</v>
      </c>
      <c r="E47" s="11">
        <f t="shared" ref="E47:H48" si="11">IF(ISTEXT(E42),E42,(IF(E30=0,0,(E42/E30))))</f>
        <v>0.41358024691358025</v>
      </c>
      <c r="F47" s="11">
        <f t="shared" si="11"/>
        <v>0.39884393063583817</v>
      </c>
      <c r="G47" s="11">
        <f t="shared" si="11"/>
        <v>0.3773006134969325</v>
      </c>
      <c r="H47" s="11">
        <f t="shared" si="11"/>
        <v>0.36923076923076925</v>
      </c>
      <c r="I47" s="96"/>
      <c r="J47" s="96"/>
      <c r="K47" s="96"/>
      <c r="L47" s="96"/>
    </row>
    <row r="48" spans="1:12" x14ac:dyDescent="0.25">
      <c r="A48" s="114" t="s">
        <v>36</v>
      </c>
      <c r="B48" s="115"/>
      <c r="C48" s="3"/>
      <c r="D48" s="11">
        <f>IF(ISTEXT(D43),D43,(IF(D31=0,0,(D43/D31))))</f>
        <v>0.79411764705882348</v>
      </c>
      <c r="E48" s="11">
        <f t="shared" si="11"/>
        <v>0.42384105960264901</v>
      </c>
      <c r="F48" s="11">
        <f t="shared" si="11"/>
        <v>0.54755043227665701</v>
      </c>
      <c r="G48" s="11">
        <f t="shared" si="11"/>
        <v>0.29696969696969699</v>
      </c>
      <c r="H48" s="11">
        <f t="shared" si="11"/>
        <v>0.30289193302891931</v>
      </c>
      <c r="I48" s="96"/>
      <c r="J48" s="96"/>
      <c r="K48" s="96"/>
      <c r="L48" s="96"/>
    </row>
    <row r="49" spans="1:12" ht="30.75" customHeight="1" x14ac:dyDescent="0.25">
      <c r="A49" s="112" t="s">
        <v>37</v>
      </c>
      <c r="B49" s="113"/>
      <c r="C49" s="3"/>
      <c r="D49" s="11">
        <f t="shared" ref="D49:H49" si="12">IF(ISTEXT(D44),D44,(IF(D32=0,0,(D44/D32))))</f>
        <v>2.0055248618784529</v>
      </c>
      <c r="E49" s="11">
        <f t="shared" si="12"/>
        <v>5.982905982905983</v>
      </c>
      <c r="F49" s="11">
        <f t="shared" si="12"/>
        <v>5.6979591836734693</v>
      </c>
      <c r="G49" s="11">
        <f t="shared" si="12"/>
        <v>0.16410737310983473</v>
      </c>
      <c r="H49" s="11">
        <f t="shared" si="12"/>
        <v>0.16254049051365108</v>
      </c>
      <c r="I49" s="96"/>
      <c r="J49" s="96"/>
      <c r="K49" s="96"/>
      <c r="L49" s="96"/>
    </row>
    <row r="50" spans="1:12" ht="28.5" customHeight="1" x14ac:dyDescent="0.25">
      <c r="A50" s="112" t="s">
        <v>16</v>
      </c>
      <c r="B50" s="113"/>
      <c r="C50" s="3"/>
      <c r="D50" s="11">
        <f t="shared" ref="D50:H50" si="13">IF(ISTEXT(D45),D45,(IF(D33=0,0,(D45/D33))))</f>
        <v>6.3492063492063489</v>
      </c>
      <c r="E50" s="11">
        <f t="shared" si="13"/>
        <v>4.333333333333333</v>
      </c>
      <c r="F50" s="11">
        <f t="shared" si="13"/>
        <v>3.574746008708273</v>
      </c>
      <c r="G50" s="11">
        <f t="shared" si="13"/>
        <v>0.15311230198457099</v>
      </c>
      <c r="H50" s="11">
        <f t="shared" si="13"/>
        <v>0.15540699038235983</v>
      </c>
      <c r="I50" s="96"/>
      <c r="J50" s="96"/>
      <c r="K50" s="96"/>
      <c r="L50" s="96"/>
    </row>
    <row r="51" spans="1:12" ht="15.75" customHeight="1" x14ac:dyDescent="0.25">
      <c r="A51" s="117" t="s">
        <v>19</v>
      </c>
      <c r="B51" s="117"/>
      <c r="C51" s="117"/>
      <c r="D51" s="7"/>
      <c r="E51" s="7"/>
      <c r="F51" s="7"/>
      <c r="G51" s="7"/>
      <c r="H51" s="7"/>
      <c r="I51" s="7"/>
      <c r="J51" s="7"/>
      <c r="K51" s="7"/>
      <c r="L51" s="7"/>
    </row>
    <row r="52" spans="1:12" x14ac:dyDescent="0.25">
      <c r="A52" s="118" t="s">
        <v>8</v>
      </c>
      <c r="B52" s="118"/>
      <c r="C52" s="5" t="s">
        <v>34</v>
      </c>
      <c r="D52" s="21">
        <v>2009</v>
      </c>
      <c r="E52" s="21">
        <v>2010</v>
      </c>
      <c r="F52" s="21">
        <v>2011</v>
      </c>
      <c r="G52" s="21">
        <v>2012</v>
      </c>
      <c r="H52" s="21">
        <v>2013</v>
      </c>
      <c r="I52" s="94"/>
      <c r="J52" s="94"/>
      <c r="K52" s="94"/>
      <c r="L52" s="94"/>
    </row>
    <row r="53" spans="1:12" x14ac:dyDescent="0.25">
      <c r="A53" s="114" t="s">
        <v>35</v>
      </c>
      <c r="B53" s="115"/>
      <c r="C53" s="42">
        <f>SUM(D53:L53)</f>
        <v>34</v>
      </c>
      <c r="D53" s="9">
        <v>5</v>
      </c>
      <c r="E53" s="9">
        <v>7</v>
      </c>
      <c r="F53" s="9">
        <v>7</v>
      </c>
      <c r="G53" s="9">
        <v>7</v>
      </c>
      <c r="H53" s="9">
        <v>8</v>
      </c>
      <c r="I53" s="97"/>
      <c r="J53" s="97"/>
      <c r="K53" s="97"/>
      <c r="L53" s="97"/>
    </row>
    <row r="54" spans="1:12" x14ac:dyDescent="0.25">
      <c r="A54" s="114" t="s">
        <v>36</v>
      </c>
      <c r="B54" s="115"/>
      <c r="C54" s="42">
        <f>SUM(D54:L54)</f>
        <v>146</v>
      </c>
      <c r="D54" s="9">
        <v>30</v>
      </c>
      <c r="E54" s="9">
        <v>28</v>
      </c>
      <c r="F54" s="9">
        <v>29</v>
      </c>
      <c r="G54" s="9">
        <v>28</v>
      </c>
      <c r="H54" s="9">
        <v>31</v>
      </c>
      <c r="I54" s="97"/>
      <c r="J54" s="97"/>
      <c r="K54" s="97"/>
      <c r="L54" s="97"/>
    </row>
    <row r="55" spans="1:12" ht="33" customHeight="1" x14ac:dyDescent="0.25">
      <c r="A55" s="112" t="s">
        <v>37</v>
      </c>
      <c r="B55" s="113"/>
      <c r="C55" s="42">
        <f>SUM(D55:L55)</f>
        <v>1005</v>
      </c>
      <c r="D55" s="9">
        <v>204</v>
      </c>
      <c r="E55" s="9">
        <v>205</v>
      </c>
      <c r="F55" s="9">
        <v>199</v>
      </c>
      <c r="G55" s="9">
        <v>197</v>
      </c>
      <c r="H55" s="9">
        <v>200</v>
      </c>
      <c r="I55" s="97"/>
      <c r="J55" s="97"/>
      <c r="K55" s="97"/>
      <c r="L55" s="97"/>
    </row>
    <row r="56" spans="1:12" ht="31.5" customHeight="1" x14ac:dyDescent="0.25">
      <c r="A56" s="112" t="s">
        <v>16</v>
      </c>
      <c r="B56" s="113"/>
      <c r="C56" s="42">
        <f>SUM(D56:L56)</f>
        <v>1946</v>
      </c>
      <c r="D56" s="9">
        <v>396</v>
      </c>
      <c r="E56" s="9">
        <v>386</v>
      </c>
      <c r="F56" s="9">
        <v>388</v>
      </c>
      <c r="G56" s="9">
        <v>384</v>
      </c>
      <c r="H56" s="9">
        <v>392</v>
      </c>
      <c r="I56" s="97"/>
      <c r="J56" s="97"/>
      <c r="K56" s="97"/>
      <c r="L56" s="97"/>
    </row>
    <row r="57" spans="1:12" x14ac:dyDescent="0.25">
      <c r="A57" s="119" t="s">
        <v>17</v>
      </c>
      <c r="B57" s="120"/>
      <c r="C57" s="123" t="s">
        <v>30</v>
      </c>
      <c r="D57" s="124"/>
      <c r="E57" s="124"/>
      <c r="F57" s="124"/>
      <c r="G57" s="124"/>
      <c r="H57" s="124"/>
      <c r="I57" s="124"/>
      <c r="J57" s="125"/>
      <c r="K57" s="10"/>
      <c r="L57" s="10"/>
    </row>
    <row r="58" spans="1:12" x14ac:dyDescent="0.25">
      <c r="A58" s="114" t="s">
        <v>35</v>
      </c>
      <c r="B58" s="115"/>
      <c r="C58" s="3"/>
      <c r="D58" s="11">
        <f>IF(ISTEXT(D53),D53,(IF(D30=0,0,(D53/D30))))</f>
        <v>2.1834061135371178E-2</v>
      </c>
      <c r="E58" s="11">
        <f t="shared" ref="E58:H58" si="14">IF(ISTEXT(E53),E53,(IF(E30=0,0,(E53/E30))))</f>
        <v>2.1604938271604937E-2</v>
      </c>
      <c r="F58" s="11">
        <f t="shared" si="14"/>
        <v>2.023121387283237E-2</v>
      </c>
      <c r="G58" s="11">
        <f t="shared" si="14"/>
        <v>2.1472392638036811E-2</v>
      </c>
      <c r="H58" s="11">
        <f t="shared" si="14"/>
        <v>2.4615384615384615E-2</v>
      </c>
      <c r="I58" s="96"/>
      <c r="J58" s="96"/>
      <c r="K58" s="96"/>
      <c r="L58" s="96"/>
    </row>
    <row r="59" spans="1:12" x14ac:dyDescent="0.25">
      <c r="A59" s="114" t="s">
        <v>36</v>
      </c>
      <c r="B59" s="115"/>
      <c r="C59" s="3"/>
      <c r="D59" s="11">
        <f>IF(ISTEXT(D54),D54,(IF(D31=0,0,(D54/D31))))</f>
        <v>0.12605042016806722</v>
      </c>
      <c r="E59" s="11">
        <f t="shared" ref="E59:H59" si="15">IF(ISTEXT(E54),E54,(IF(E31=0,0,(E54/E31))))</f>
        <v>6.1810154525386317E-2</v>
      </c>
      <c r="F59" s="11">
        <f t="shared" si="15"/>
        <v>8.3573487031700283E-2</v>
      </c>
      <c r="G59" s="11">
        <f t="shared" si="15"/>
        <v>4.2424242424242427E-2</v>
      </c>
      <c r="H59" s="11">
        <f t="shared" si="15"/>
        <v>4.7184170471841702E-2</v>
      </c>
      <c r="I59" s="96"/>
      <c r="J59" s="96"/>
      <c r="K59" s="96"/>
      <c r="L59" s="96"/>
    </row>
    <row r="60" spans="1:12" ht="30.75" customHeight="1" x14ac:dyDescent="0.25">
      <c r="A60" s="112" t="s">
        <v>37</v>
      </c>
      <c r="B60" s="113"/>
      <c r="C60" s="3"/>
      <c r="D60" s="11">
        <f t="shared" ref="D60:H60" si="16">IF(ISTEXT(D55),D55,(IF(D32=0,0,(D55/D32))))</f>
        <v>0.28176795580110497</v>
      </c>
      <c r="E60" s="11">
        <f t="shared" si="16"/>
        <v>0.87606837606837606</v>
      </c>
      <c r="F60" s="11">
        <f t="shared" si="16"/>
        <v>0.81224489795918364</v>
      </c>
      <c r="G60" s="11">
        <f t="shared" si="16"/>
        <v>2.3092251787598172E-2</v>
      </c>
      <c r="H60" s="11">
        <f t="shared" si="16"/>
        <v>2.3137436372049978E-2</v>
      </c>
      <c r="I60" s="96"/>
      <c r="J60" s="96"/>
      <c r="K60" s="96"/>
      <c r="L60" s="96"/>
    </row>
    <row r="61" spans="1:12" ht="33.75" customHeight="1" x14ac:dyDescent="0.25">
      <c r="A61" s="112" t="s">
        <v>16</v>
      </c>
      <c r="B61" s="113"/>
      <c r="C61" s="3"/>
      <c r="D61" s="11">
        <f t="shared" ref="D61:H61" si="17">IF(ISTEXT(D56),D56,(IF(D33=0,0,(D56/D33))))</f>
        <v>1.0476190476190477</v>
      </c>
      <c r="E61" s="11">
        <f t="shared" si="17"/>
        <v>0.6807760141093474</v>
      </c>
      <c r="F61" s="11">
        <f t="shared" si="17"/>
        <v>0.56313497822931791</v>
      </c>
      <c r="G61" s="11">
        <f t="shared" si="17"/>
        <v>2.2613509216182791E-2</v>
      </c>
      <c r="H61" s="11">
        <f t="shared" si="17"/>
        <v>2.2988505747126436E-2</v>
      </c>
      <c r="I61" s="96"/>
      <c r="J61" s="96"/>
      <c r="K61" s="96"/>
      <c r="L61" s="96"/>
    </row>
    <row r="62" spans="1:12" ht="8.25" customHeight="1" x14ac:dyDescent="0.25">
      <c r="A62" s="7"/>
      <c r="B62" s="7"/>
      <c r="C62" s="7"/>
      <c r="D62" s="7"/>
      <c r="E62" s="7"/>
      <c r="F62" s="7"/>
      <c r="G62" s="7"/>
      <c r="H62" s="7"/>
      <c r="I62" s="7"/>
      <c r="J62" s="7"/>
      <c r="K62" s="7"/>
      <c r="L62" s="7"/>
    </row>
    <row r="63" spans="1:12" ht="15.75" customHeight="1" x14ac:dyDescent="0.25">
      <c r="A63" s="117" t="s">
        <v>20</v>
      </c>
      <c r="B63" s="117"/>
      <c r="C63" s="117"/>
      <c r="D63" s="7"/>
      <c r="E63" s="7"/>
      <c r="F63" s="7"/>
      <c r="G63" s="7"/>
      <c r="H63" s="7"/>
      <c r="I63" s="7"/>
      <c r="J63" s="7"/>
      <c r="K63" s="7"/>
      <c r="L63" s="7"/>
    </row>
    <row r="64" spans="1:12" x14ac:dyDescent="0.25">
      <c r="A64" s="118" t="s">
        <v>8</v>
      </c>
      <c r="B64" s="118"/>
      <c r="C64" s="5" t="s">
        <v>34</v>
      </c>
      <c r="D64" s="21">
        <v>2009</v>
      </c>
      <c r="E64" s="21">
        <v>2010</v>
      </c>
      <c r="F64" s="21">
        <v>2011</v>
      </c>
      <c r="G64" s="21">
        <v>2012</v>
      </c>
      <c r="H64" s="21">
        <v>2013</v>
      </c>
      <c r="I64" s="94"/>
      <c r="J64" s="94"/>
      <c r="K64" s="94"/>
      <c r="L64" s="94"/>
    </row>
    <row r="65" spans="1:12" x14ac:dyDescent="0.25">
      <c r="A65" s="114" t="s">
        <v>35</v>
      </c>
      <c r="B65" s="115"/>
      <c r="C65" s="42">
        <f>SUM(D65:L65)</f>
        <v>40</v>
      </c>
      <c r="D65" s="9">
        <v>8</v>
      </c>
      <c r="E65" s="9">
        <v>8</v>
      </c>
      <c r="F65" s="9">
        <v>8</v>
      </c>
      <c r="G65" s="9">
        <v>7</v>
      </c>
      <c r="H65" s="9">
        <v>9</v>
      </c>
      <c r="I65" s="97"/>
      <c r="J65" s="97"/>
      <c r="K65" s="97"/>
      <c r="L65" s="97"/>
    </row>
    <row r="66" spans="1:12" x14ac:dyDescent="0.25">
      <c r="A66" s="114" t="s">
        <v>36</v>
      </c>
      <c r="B66" s="115"/>
      <c r="C66" s="42">
        <f>SUM(D66:L66)</f>
        <v>126</v>
      </c>
      <c r="D66" s="9">
        <v>30</v>
      </c>
      <c r="E66" s="9">
        <v>26</v>
      </c>
      <c r="F66" s="9">
        <v>25</v>
      </c>
      <c r="G66" s="9">
        <v>22</v>
      </c>
      <c r="H66" s="9">
        <v>23</v>
      </c>
      <c r="I66" s="97"/>
      <c r="J66" s="97"/>
      <c r="K66" s="97"/>
      <c r="L66" s="97"/>
    </row>
    <row r="67" spans="1:12" ht="33.75" customHeight="1" x14ac:dyDescent="0.25">
      <c r="A67" s="112" t="s">
        <v>37</v>
      </c>
      <c r="B67" s="113"/>
      <c r="C67" s="42">
        <f>SUM(D67:L67)</f>
        <v>5393</v>
      </c>
      <c r="D67" s="9">
        <v>1076</v>
      </c>
      <c r="E67" s="9">
        <v>1072</v>
      </c>
      <c r="F67" s="9">
        <v>1073</v>
      </c>
      <c r="G67" s="9">
        <v>1083</v>
      </c>
      <c r="H67" s="9">
        <v>1089</v>
      </c>
      <c r="I67" s="97"/>
      <c r="J67" s="97"/>
      <c r="K67" s="97"/>
      <c r="L67" s="97"/>
    </row>
    <row r="68" spans="1:12" ht="33.75" customHeight="1" x14ac:dyDescent="0.25">
      <c r="A68" s="112" t="s">
        <v>16</v>
      </c>
      <c r="B68" s="113"/>
      <c r="C68" s="42">
        <f>SUM(D68:L68)</f>
        <v>9706</v>
      </c>
      <c r="D68" s="9">
        <v>1923</v>
      </c>
      <c r="E68" s="9">
        <v>1920</v>
      </c>
      <c r="F68" s="9">
        <v>1935</v>
      </c>
      <c r="G68" s="9">
        <v>1956</v>
      </c>
      <c r="H68" s="9">
        <v>1972</v>
      </c>
      <c r="I68" s="97"/>
      <c r="J68" s="97"/>
      <c r="K68" s="97"/>
      <c r="L68" s="97"/>
    </row>
    <row r="69" spans="1:12" ht="15.75" customHeight="1" x14ac:dyDescent="0.25">
      <c r="A69" s="119" t="s">
        <v>17</v>
      </c>
      <c r="B69" s="120"/>
      <c r="C69" s="123" t="s">
        <v>30</v>
      </c>
      <c r="D69" s="124"/>
      <c r="E69" s="124"/>
      <c r="F69" s="124"/>
      <c r="G69" s="124"/>
      <c r="H69" s="124"/>
      <c r="I69" s="124"/>
      <c r="J69" s="125"/>
      <c r="K69" s="10"/>
      <c r="L69" s="10"/>
    </row>
    <row r="70" spans="1:12" x14ac:dyDescent="0.25">
      <c r="A70" s="114" t="s">
        <v>35</v>
      </c>
      <c r="B70" s="115"/>
      <c r="C70" s="3"/>
      <c r="D70" s="11">
        <f>IF(ISTEXT(D65),D65,(IF(D30=0,0,(D65/D30))))</f>
        <v>3.4934497816593885E-2</v>
      </c>
      <c r="E70" s="11">
        <f t="shared" ref="E70:H71" si="18">IF(ISTEXT(E65),E65,(IF(E30=0,0,(E65/E30))))</f>
        <v>2.4691358024691357E-2</v>
      </c>
      <c r="F70" s="11">
        <f t="shared" si="18"/>
        <v>2.3121387283236993E-2</v>
      </c>
      <c r="G70" s="11">
        <f t="shared" si="18"/>
        <v>2.1472392638036811E-2</v>
      </c>
      <c r="H70" s="11">
        <f t="shared" si="18"/>
        <v>2.7692307692307693E-2</v>
      </c>
      <c r="I70" s="96"/>
      <c r="J70" s="96"/>
      <c r="K70" s="96"/>
      <c r="L70" s="96"/>
    </row>
    <row r="71" spans="1:12" x14ac:dyDescent="0.25">
      <c r="A71" s="114" t="s">
        <v>36</v>
      </c>
      <c r="B71" s="115"/>
      <c r="C71" s="3"/>
      <c r="D71" s="11">
        <f>IF(ISTEXT(D66),D66,(IF(D31=0,0,(D66/D31))))</f>
        <v>0.12605042016806722</v>
      </c>
      <c r="E71" s="11">
        <f t="shared" si="18"/>
        <v>5.7395143487858721E-2</v>
      </c>
      <c r="F71" s="11">
        <f t="shared" si="18"/>
        <v>7.2046109510086456E-2</v>
      </c>
      <c r="G71" s="11">
        <f t="shared" si="18"/>
        <v>3.3333333333333333E-2</v>
      </c>
      <c r="H71" s="11">
        <f t="shared" si="18"/>
        <v>3.5007610350076102E-2</v>
      </c>
      <c r="I71" s="96"/>
      <c r="J71" s="96"/>
      <c r="K71" s="96"/>
      <c r="L71" s="96"/>
    </row>
    <row r="72" spans="1:12" ht="30.75" customHeight="1" x14ac:dyDescent="0.25">
      <c r="A72" s="112" t="s">
        <v>37</v>
      </c>
      <c r="B72" s="113"/>
      <c r="C72" s="3"/>
      <c r="D72" s="11">
        <f t="shared" ref="D72:H72" si="19">IF(ISTEXT(D67),D67,(IF(D32=0,0,(D67/D32))))</f>
        <v>1.4861878453038675</v>
      </c>
      <c r="E72" s="11">
        <f t="shared" si="19"/>
        <v>4.5811965811965809</v>
      </c>
      <c r="F72" s="11">
        <f t="shared" si="19"/>
        <v>4.3795918367346935</v>
      </c>
      <c r="G72" s="11">
        <f t="shared" si="19"/>
        <v>0.12694877505567928</v>
      </c>
      <c r="H72" s="11">
        <f t="shared" si="19"/>
        <v>0.12598334104581213</v>
      </c>
      <c r="I72" s="96"/>
      <c r="J72" s="96"/>
      <c r="K72" s="96"/>
      <c r="L72" s="96"/>
    </row>
    <row r="73" spans="1:12" ht="30.75" customHeight="1" x14ac:dyDescent="0.25">
      <c r="A73" s="112" t="s">
        <v>16</v>
      </c>
      <c r="B73" s="113"/>
      <c r="C73" s="3"/>
      <c r="D73" s="11">
        <f t="shared" ref="D73:H73" si="20">IF(ISTEXT(D68),D68,(IF(D33=0,0,(D68/D33))))</f>
        <v>5.087301587301587</v>
      </c>
      <c r="E73" s="11">
        <f t="shared" si="20"/>
        <v>3.3862433862433861</v>
      </c>
      <c r="F73" s="11">
        <f t="shared" si="20"/>
        <v>2.8084179970972425</v>
      </c>
      <c r="G73" s="11">
        <f t="shared" si="20"/>
        <v>0.1151875625699311</v>
      </c>
      <c r="H73" s="11">
        <f t="shared" si="20"/>
        <v>0.11564625850340136</v>
      </c>
      <c r="I73" s="96"/>
      <c r="J73" s="96"/>
      <c r="K73" s="96"/>
      <c r="L73" s="96"/>
    </row>
    <row r="74" spans="1:12" ht="15.75" customHeight="1" x14ac:dyDescent="0.25"/>
    <row r="75" spans="1:12" ht="15.75" customHeight="1" x14ac:dyDescent="0.25">
      <c r="A75" s="132" t="s">
        <v>21</v>
      </c>
      <c r="B75" s="132"/>
      <c r="C75" s="132"/>
      <c r="D75" s="7"/>
      <c r="E75" s="7"/>
      <c r="F75" s="7"/>
      <c r="G75" s="7"/>
      <c r="H75" s="7"/>
      <c r="I75" s="7"/>
      <c r="J75" s="7"/>
      <c r="K75" s="7"/>
      <c r="L75" s="7"/>
    </row>
    <row r="76" spans="1:12" ht="15.75" customHeight="1" x14ac:dyDescent="0.25">
      <c r="A76" s="32" t="s">
        <v>8</v>
      </c>
      <c r="B76" s="32"/>
      <c r="C76" s="5" t="s">
        <v>34</v>
      </c>
      <c r="D76" s="21">
        <v>2009</v>
      </c>
      <c r="E76" s="21">
        <v>2010</v>
      </c>
      <c r="F76" s="21">
        <v>2011</v>
      </c>
      <c r="G76" s="21">
        <v>2012</v>
      </c>
      <c r="H76" s="21">
        <v>2013</v>
      </c>
      <c r="I76" s="94"/>
      <c r="J76" s="94"/>
      <c r="K76" s="94"/>
      <c r="L76" s="94"/>
    </row>
    <row r="77" spans="1:12" ht="15.75" customHeight="1" x14ac:dyDescent="0.25">
      <c r="A77" s="114" t="s">
        <v>35</v>
      </c>
      <c r="B77" s="115"/>
      <c r="C77" s="42">
        <f>SUM(D77:L77)</f>
        <v>166</v>
      </c>
      <c r="D77" s="9">
        <v>33</v>
      </c>
      <c r="E77" s="9">
        <v>32</v>
      </c>
      <c r="F77" s="9">
        <v>34</v>
      </c>
      <c r="G77" s="9">
        <v>37</v>
      </c>
      <c r="H77" s="9">
        <v>30</v>
      </c>
      <c r="I77" s="97"/>
      <c r="J77" s="97"/>
      <c r="K77" s="97"/>
      <c r="L77" s="97"/>
    </row>
    <row r="78" spans="1:12" x14ac:dyDescent="0.25">
      <c r="A78" s="114" t="s">
        <v>36</v>
      </c>
      <c r="B78" s="115"/>
      <c r="C78" s="42">
        <f>SUM(D78:L78)</f>
        <v>425</v>
      </c>
      <c r="D78" s="9">
        <v>82</v>
      </c>
      <c r="E78" s="9">
        <v>88</v>
      </c>
      <c r="F78" s="9">
        <v>85</v>
      </c>
      <c r="G78" s="9">
        <v>84</v>
      </c>
      <c r="H78" s="9">
        <v>86</v>
      </c>
      <c r="I78" s="97"/>
      <c r="J78" s="97"/>
      <c r="K78" s="97"/>
      <c r="L78" s="97"/>
    </row>
    <row r="79" spans="1:12" ht="30.75" customHeight="1" x14ac:dyDescent="0.25">
      <c r="A79" s="112" t="s">
        <v>37</v>
      </c>
      <c r="B79" s="113"/>
      <c r="C79" s="42">
        <f>SUM(D79:L79)</f>
        <v>7835</v>
      </c>
      <c r="D79" s="9">
        <v>1436</v>
      </c>
      <c r="E79" s="9">
        <v>1500</v>
      </c>
      <c r="F79" s="9">
        <v>1598</v>
      </c>
      <c r="G79" s="9">
        <v>1603</v>
      </c>
      <c r="H79" s="9">
        <v>1698</v>
      </c>
      <c r="I79" s="97"/>
      <c r="J79" s="97"/>
      <c r="K79" s="97"/>
      <c r="L79" s="97"/>
    </row>
    <row r="80" spans="1:12" ht="30" customHeight="1" x14ac:dyDescent="0.25">
      <c r="A80" s="112" t="s">
        <v>16</v>
      </c>
      <c r="B80" s="113"/>
      <c r="C80" s="42">
        <f>SUM(D80:L80)</f>
        <v>20906</v>
      </c>
      <c r="D80" s="9">
        <v>4146</v>
      </c>
      <c r="E80" s="9">
        <v>4182</v>
      </c>
      <c r="F80" s="9">
        <v>4189</v>
      </c>
      <c r="G80" s="9">
        <v>4192</v>
      </c>
      <c r="H80" s="9">
        <v>4197</v>
      </c>
      <c r="I80" s="97"/>
      <c r="J80" s="97"/>
      <c r="K80" s="97"/>
      <c r="L80" s="97"/>
    </row>
    <row r="81" spans="1:12" ht="15.75" customHeight="1" x14ac:dyDescent="0.25">
      <c r="A81" s="30" t="s">
        <v>17</v>
      </c>
      <c r="B81" s="31"/>
      <c r="C81" s="123" t="s">
        <v>30</v>
      </c>
      <c r="D81" s="124"/>
      <c r="E81" s="124"/>
      <c r="F81" s="124"/>
      <c r="G81" s="124"/>
      <c r="H81" s="124"/>
      <c r="I81" s="124"/>
      <c r="J81" s="125"/>
      <c r="K81" s="10"/>
      <c r="L81" s="10"/>
    </row>
    <row r="82" spans="1:12" ht="15.75" customHeight="1" x14ac:dyDescent="0.25">
      <c r="A82" s="114" t="s">
        <v>35</v>
      </c>
      <c r="B82" s="115"/>
      <c r="C82" s="3"/>
      <c r="D82" s="11">
        <f t="shared" ref="D82:H82" si="21">IF(ISTEXT(D77),D77,(IF(D30=0,0,(D77/D30))))</f>
        <v>0.14410480349344978</v>
      </c>
      <c r="E82" s="11">
        <f t="shared" si="21"/>
        <v>9.8765432098765427E-2</v>
      </c>
      <c r="F82" s="11">
        <f t="shared" si="21"/>
        <v>9.8265895953757232E-2</v>
      </c>
      <c r="G82" s="11">
        <f t="shared" si="21"/>
        <v>0.11349693251533742</v>
      </c>
      <c r="H82" s="11">
        <f t="shared" si="21"/>
        <v>9.2307692307692313E-2</v>
      </c>
      <c r="I82" s="96"/>
      <c r="J82" s="96"/>
      <c r="K82" s="96"/>
      <c r="L82" s="96"/>
    </row>
    <row r="83" spans="1:12" x14ac:dyDescent="0.25">
      <c r="A83" s="114" t="s">
        <v>36</v>
      </c>
      <c r="B83" s="115"/>
      <c r="C83" s="3"/>
      <c r="D83" s="11">
        <f t="shared" ref="D83:H83" si="22">IF(ISTEXT(D78),D78,(IF(D31=0,0,(D78/D31))))</f>
        <v>0.34453781512605042</v>
      </c>
      <c r="E83" s="11">
        <f t="shared" si="22"/>
        <v>0.19426048565121412</v>
      </c>
      <c r="F83" s="11">
        <f t="shared" si="22"/>
        <v>0.24495677233429394</v>
      </c>
      <c r="G83" s="11">
        <f t="shared" si="22"/>
        <v>0.12727272727272726</v>
      </c>
      <c r="H83" s="11">
        <f t="shared" si="22"/>
        <v>0.13089802130898021</v>
      </c>
      <c r="I83" s="96"/>
      <c r="J83" s="96"/>
      <c r="K83" s="96"/>
      <c r="L83" s="96"/>
    </row>
    <row r="84" spans="1:12" ht="30" customHeight="1" x14ac:dyDescent="0.25">
      <c r="A84" s="112" t="s">
        <v>37</v>
      </c>
      <c r="B84" s="113"/>
      <c r="C84" s="3"/>
      <c r="D84" s="11">
        <f t="shared" ref="D84:H84" si="23">IF(ISTEXT(D79),D79,(IF(D32=0,0,(D79/D32))))</f>
        <v>1.9834254143646408</v>
      </c>
      <c r="E84" s="11">
        <f t="shared" si="23"/>
        <v>6.4102564102564106</v>
      </c>
      <c r="F84" s="11">
        <f t="shared" si="23"/>
        <v>6.5224489795918368</v>
      </c>
      <c r="G84" s="11">
        <f t="shared" si="23"/>
        <v>0.18790294221076076</v>
      </c>
      <c r="H84" s="11">
        <f t="shared" si="23"/>
        <v>0.1964368347987043</v>
      </c>
      <c r="I84" s="96"/>
      <c r="J84" s="96"/>
      <c r="K84" s="96"/>
      <c r="L84" s="96"/>
    </row>
    <row r="85" spans="1:12" ht="30.75" customHeight="1" x14ac:dyDescent="0.25">
      <c r="A85" s="112" t="s">
        <v>16</v>
      </c>
      <c r="B85" s="113"/>
      <c r="C85" s="3"/>
      <c r="D85" s="11">
        <f t="shared" ref="D85:H85" si="24">IF(ISTEXT(D80),D80,(IF(D33=0,0,(D80/D33))))</f>
        <v>10.968253968253968</v>
      </c>
      <c r="E85" s="11">
        <f t="shared" si="24"/>
        <v>7.3756613756613758</v>
      </c>
      <c r="F85" s="11">
        <f t="shared" si="24"/>
        <v>6.0798258345428158</v>
      </c>
      <c r="G85" s="11">
        <f t="shared" si="24"/>
        <v>0.24686414227666215</v>
      </c>
      <c r="H85" s="11">
        <f t="shared" si="24"/>
        <v>0.24612948627726952</v>
      </c>
      <c r="I85" s="96"/>
      <c r="J85" s="96"/>
      <c r="K85" s="96"/>
      <c r="L85" s="96"/>
    </row>
    <row r="86" spans="1:12" ht="15.75" customHeight="1" x14ac:dyDescent="0.25">
      <c r="A86" s="117" t="s">
        <v>22</v>
      </c>
      <c r="B86" s="117"/>
      <c r="C86" s="117"/>
      <c r="D86" s="7"/>
      <c r="E86" s="7"/>
      <c r="F86" s="7"/>
      <c r="G86" s="7"/>
      <c r="H86" s="7"/>
      <c r="I86" s="7"/>
      <c r="J86" s="7"/>
      <c r="K86" s="7"/>
      <c r="L86" s="7"/>
    </row>
    <row r="87" spans="1:12" ht="15.75" customHeight="1" x14ac:dyDescent="0.25">
      <c r="A87" s="32" t="s">
        <v>8</v>
      </c>
      <c r="B87" s="32"/>
      <c r="C87" s="5" t="s">
        <v>34</v>
      </c>
      <c r="D87" s="21">
        <v>2009</v>
      </c>
      <c r="E87" s="21">
        <v>2010</v>
      </c>
      <c r="F87" s="21">
        <v>2011</v>
      </c>
      <c r="G87" s="21">
        <v>2012</v>
      </c>
      <c r="H87" s="21">
        <v>2013</v>
      </c>
      <c r="I87" s="94"/>
      <c r="J87" s="94"/>
      <c r="K87" s="94"/>
      <c r="L87" s="94"/>
    </row>
    <row r="88" spans="1:12" ht="15.75" customHeight="1" x14ac:dyDescent="0.25">
      <c r="A88" s="114" t="s">
        <v>35</v>
      </c>
      <c r="B88" s="115"/>
      <c r="C88" s="42">
        <f>SUM(D88:L88)</f>
        <v>516</v>
      </c>
      <c r="D88" s="9">
        <v>100</v>
      </c>
      <c r="E88" s="9">
        <v>99</v>
      </c>
      <c r="F88" s="9">
        <v>103</v>
      </c>
      <c r="G88" s="9">
        <v>107</v>
      </c>
      <c r="H88" s="9">
        <v>107</v>
      </c>
      <c r="I88" s="97"/>
      <c r="J88" s="97"/>
      <c r="K88" s="97"/>
      <c r="L88" s="97"/>
    </row>
    <row r="89" spans="1:12" x14ac:dyDescent="0.25">
      <c r="A89" s="114" t="s">
        <v>36</v>
      </c>
      <c r="B89" s="115"/>
      <c r="C89" s="42">
        <f>SUM(D89:L89)</f>
        <v>961</v>
      </c>
      <c r="D89" s="9">
        <v>195</v>
      </c>
      <c r="E89" s="9">
        <v>189</v>
      </c>
      <c r="F89" s="9">
        <v>194</v>
      </c>
      <c r="G89" s="9">
        <v>196</v>
      </c>
      <c r="H89" s="9">
        <v>187</v>
      </c>
      <c r="I89" s="97"/>
      <c r="J89" s="97"/>
      <c r="K89" s="97"/>
      <c r="L89" s="97"/>
    </row>
    <row r="90" spans="1:12" ht="33" customHeight="1" x14ac:dyDescent="0.25">
      <c r="A90" s="112" t="s">
        <v>37</v>
      </c>
      <c r="B90" s="113"/>
      <c r="C90" s="42">
        <f>SUM(D90:L90)</f>
        <v>15567</v>
      </c>
      <c r="D90" s="9">
        <v>3100</v>
      </c>
      <c r="E90" s="9">
        <v>3112</v>
      </c>
      <c r="F90" s="9">
        <v>3106</v>
      </c>
      <c r="G90" s="9">
        <v>3127</v>
      </c>
      <c r="H90" s="9">
        <v>3122</v>
      </c>
      <c r="I90" s="97"/>
      <c r="J90" s="97"/>
      <c r="K90" s="97"/>
      <c r="L90" s="97"/>
    </row>
    <row r="91" spans="1:12" ht="29.25" customHeight="1" x14ac:dyDescent="0.25">
      <c r="A91" s="112" t="s">
        <v>16</v>
      </c>
      <c r="B91" s="113"/>
      <c r="C91" s="42">
        <f>SUM(D91:L91)</f>
        <v>30400</v>
      </c>
      <c r="D91" s="9">
        <v>6100</v>
      </c>
      <c r="E91" s="9">
        <v>6105</v>
      </c>
      <c r="F91" s="9">
        <v>6078</v>
      </c>
      <c r="G91" s="9">
        <v>6066</v>
      </c>
      <c r="H91" s="9">
        <v>6051</v>
      </c>
      <c r="I91" s="97"/>
      <c r="J91" s="97"/>
      <c r="K91" s="97"/>
      <c r="L91" s="97"/>
    </row>
    <row r="92" spans="1:12" ht="15.75" customHeight="1" x14ac:dyDescent="0.25">
      <c r="A92" s="30" t="s">
        <v>17</v>
      </c>
      <c r="B92" s="31"/>
      <c r="C92" s="123" t="s">
        <v>30</v>
      </c>
      <c r="D92" s="124"/>
      <c r="E92" s="124"/>
      <c r="F92" s="124"/>
      <c r="G92" s="124"/>
      <c r="H92" s="124"/>
      <c r="I92" s="124"/>
      <c r="J92" s="125"/>
      <c r="K92" s="41"/>
      <c r="L92" s="41"/>
    </row>
    <row r="93" spans="1:12" ht="15.75" customHeight="1" x14ac:dyDescent="0.25">
      <c r="A93" s="114" t="s">
        <v>35</v>
      </c>
      <c r="B93" s="115"/>
      <c r="C93" s="3"/>
      <c r="D93" s="11">
        <f t="shared" ref="D93:H93" si="25">IF(ISTEXT(D88),D88,(IF(D30=0,0,(D88/D30))))</f>
        <v>0.4366812227074236</v>
      </c>
      <c r="E93" s="11">
        <f t="shared" si="25"/>
        <v>0.30555555555555558</v>
      </c>
      <c r="F93" s="11">
        <f t="shared" si="25"/>
        <v>0.29768786127167629</v>
      </c>
      <c r="G93" s="11">
        <f t="shared" si="25"/>
        <v>0.32822085889570551</v>
      </c>
      <c r="H93" s="11">
        <f t="shared" si="25"/>
        <v>0.32923076923076922</v>
      </c>
      <c r="I93" s="96"/>
      <c r="J93" s="96"/>
      <c r="K93" s="96"/>
      <c r="L93" s="96"/>
    </row>
    <row r="94" spans="1:12" x14ac:dyDescent="0.25">
      <c r="A94" s="114" t="s">
        <v>36</v>
      </c>
      <c r="B94" s="115"/>
      <c r="C94" s="3"/>
      <c r="D94" s="11">
        <f t="shared" ref="D94:H94" si="26">IF(ISTEXT(D89),D89,(IF(D31=0,0,(D89/D31))))</f>
        <v>0.81932773109243695</v>
      </c>
      <c r="E94" s="11">
        <f t="shared" si="26"/>
        <v>0.41721854304635764</v>
      </c>
      <c r="F94" s="11">
        <f t="shared" si="26"/>
        <v>0.55907780979827093</v>
      </c>
      <c r="G94" s="11">
        <f t="shared" si="26"/>
        <v>0.29696969696969699</v>
      </c>
      <c r="H94" s="11">
        <f t="shared" si="26"/>
        <v>0.28462709284627091</v>
      </c>
      <c r="I94" s="96"/>
      <c r="J94" s="96"/>
      <c r="K94" s="96"/>
      <c r="L94" s="96"/>
    </row>
    <row r="95" spans="1:12" ht="33.75" customHeight="1" x14ac:dyDescent="0.25">
      <c r="A95" s="112" t="s">
        <v>37</v>
      </c>
      <c r="B95" s="113"/>
      <c r="C95" s="3"/>
      <c r="D95" s="11">
        <f t="shared" ref="D95:H95" si="27">IF(ISTEXT(D90),D90,(IF(D32=0,0,(D90/D32))))</f>
        <v>4.2817679558011053</v>
      </c>
      <c r="E95" s="11">
        <f t="shared" si="27"/>
        <v>13.2991452991453</v>
      </c>
      <c r="F95" s="11">
        <f t="shared" si="27"/>
        <v>12.677551020408163</v>
      </c>
      <c r="G95" s="11">
        <f t="shared" si="27"/>
        <v>0.36654553979603799</v>
      </c>
      <c r="H95" s="11">
        <f t="shared" si="27"/>
        <v>0.36117538176770014</v>
      </c>
      <c r="I95" s="96"/>
      <c r="J95" s="96"/>
      <c r="K95" s="96"/>
      <c r="L95" s="96"/>
    </row>
    <row r="96" spans="1:12" ht="28.5" customHeight="1" x14ac:dyDescent="0.25">
      <c r="A96" s="112" t="s">
        <v>16</v>
      </c>
      <c r="B96" s="113"/>
      <c r="C96" s="3"/>
      <c r="D96" s="11">
        <f t="shared" ref="D96:H96" si="28">IF(ISTEXT(D91),D91,(IF(D33=0,0,(D91/D33))))</f>
        <v>16.137566137566136</v>
      </c>
      <c r="E96" s="11">
        <f t="shared" si="28"/>
        <v>10.767195767195767</v>
      </c>
      <c r="F96" s="11">
        <f t="shared" si="28"/>
        <v>8.8214804063860672</v>
      </c>
      <c r="G96" s="11">
        <f t="shared" si="28"/>
        <v>0.35722277839938754</v>
      </c>
      <c r="H96" s="11">
        <f t="shared" si="28"/>
        <v>0.35485573539760734</v>
      </c>
      <c r="I96" s="96"/>
      <c r="J96" s="96"/>
      <c r="K96" s="96"/>
      <c r="L96" s="96"/>
    </row>
    <row r="99" spans="1:14" ht="15.75" customHeight="1" x14ac:dyDescent="0.25">
      <c r="A99" s="138" t="s">
        <v>97</v>
      </c>
      <c r="B99" s="139"/>
      <c r="C99" s="139"/>
      <c r="D99" s="139"/>
      <c r="E99" s="139"/>
      <c r="F99" s="139"/>
      <c r="G99" s="139"/>
      <c r="H99" s="139"/>
      <c r="I99" s="139"/>
      <c r="J99" s="139"/>
      <c r="K99" s="139"/>
      <c r="L99" s="40"/>
      <c r="N99" s="37"/>
    </row>
    <row r="100" spans="1:14" ht="15.75" customHeight="1" x14ac:dyDescent="0.25">
      <c r="A100" s="118" t="s">
        <v>8</v>
      </c>
      <c r="B100" s="118"/>
      <c r="C100" s="5" t="s">
        <v>34</v>
      </c>
      <c r="D100" s="21">
        <v>2009</v>
      </c>
      <c r="E100" s="21">
        <v>2010</v>
      </c>
      <c r="F100" s="21">
        <v>2011</v>
      </c>
      <c r="G100" s="21">
        <v>2012</v>
      </c>
      <c r="H100" s="21">
        <v>2013</v>
      </c>
      <c r="I100" s="94"/>
      <c r="J100" s="94"/>
      <c r="K100" s="94"/>
      <c r="L100" s="94"/>
      <c r="N100" s="37"/>
    </row>
    <row r="101" spans="1:14" x14ac:dyDescent="0.25">
      <c r="A101" s="114" t="s">
        <v>35</v>
      </c>
      <c r="B101" s="115"/>
      <c r="C101" s="42">
        <f>SUM(D101:F101)</f>
        <v>8</v>
      </c>
      <c r="D101" s="81">
        <v>2</v>
      </c>
      <c r="E101" s="81">
        <v>3</v>
      </c>
      <c r="F101" s="81">
        <v>3</v>
      </c>
      <c r="G101" s="99">
        <v>3</v>
      </c>
      <c r="H101" s="99">
        <v>4</v>
      </c>
      <c r="I101" s="98"/>
      <c r="J101" s="100"/>
      <c r="K101" s="100"/>
      <c r="L101" s="100"/>
      <c r="N101" s="38"/>
    </row>
    <row r="102" spans="1:14" x14ac:dyDescent="0.25">
      <c r="A102" s="114" t="s">
        <v>36</v>
      </c>
      <c r="B102" s="115"/>
      <c r="C102" s="42">
        <f>SUM(D102:F102)</f>
        <v>17</v>
      </c>
      <c r="D102" s="81">
        <v>6</v>
      </c>
      <c r="E102" s="81">
        <v>6</v>
      </c>
      <c r="F102" s="81">
        <v>5</v>
      </c>
      <c r="G102" s="99">
        <v>7</v>
      </c>
      <c r="H102" s="99">
        <v>7</v>
      </c>
      <c r="I102" s="98"/>
      <c r="J102" s="100"/>
      <c r="K102" s="100"/>
      <c r="L102" s="100"/>
      <c r="N102" s="38"/>
    </row>
    <row r="103" spans="1:14" ht="27.75" customHeight="1" x14ac:dyDescent="0.25">
      <c r="A103" s="112" t="s">
        <v>37</v>
      </c>
      <c r="B103" s="113"/>
      <c r="C103" s="42">
        <f>SUM(D103:F103)</f>
        <v>84</v>
      </c>
      <c r="D103" s="81">
        <v>28</v>
      </c>
      <c r="E103" s="81">
        <v>27</v>
      </c>
      <c r="F103" s="81">
        <v>29</v>
      </c>
      <c r="G103" s="99">
        <v>30</v>
      </c>
      <c r="H103" s="99">
        <v>32</v>
      </c>
      <c r="I103" s="98"/>
      <c r="J103" s="100"/>
      <c r="K103" s="100"/>
      <c r="L103" s="100"/>
    </row>
    <row r="104" spans="1:14" ht="30" customHeight="1" x14ac:dyDescent="0.25">
      <c r="A104" s="112" t="s">
        <v>16</v>
      </c>
      <c r="B104" s="113"/>
      <c r="C104" s="42">
        <f>SUM(D104:F104)</f>
        <v>196</v>
      </c>
      <c r="D104" s="81">
        <v>65</v>
      </c>
      <c r="E104" s="81">
        <v>67</v>
      </c>
      <c r="F104" s="81">
        <v>64</v>
      </c>
      <c r="G104" s="99">
        <v>67</v>
      </c>
      <c r="H104" s="99">
        <v>69</v>
      </c>
      <c r="I104" s="98"/>
      <c r="J104" s="100"/>
      <c r="K104" s="100"/>
      <c r="L104" s="100"/>
    </row>
    <row r="105" spans="1:14" ht="15.75" customHeight="1" x14ac:dyDescent="0.25">
      <c r="A105" s="30" t="s">
        <v>17</v>
      </c>
      <c r="B105" s="31"/>
      <c r="C105" s="123" t="s">
        <v>30</v>
      </c>
      <c r="D105" s="124"/>
      <c r="E105" s="124"/>
      <c r="F105" s="124"/>
      <c r="G105" s="124"/>
      <c r="H105" s="124"/>
      <c r="I105" s="124"/>
      <c r="J105" s="125"/>
      <c r="K105" s="41"/>
      <c r="L105" s="41"/>
    </row>
    <row r="106" spans="1:14" x14ac:dyDescent="0.25">
      <c r="A106" s="114" t="s">
        <v>35</v>
      </c>
      <c r="B106" s="115"/>
      <c r="C106" s="3"/>
      <c r="D106" s="11">
        <f t="shared" ref="D106:F109" si="29">IF(ISTEXT(D101),D101,(IF(D43=0,0,(D101/D43))))</f>
        <v>1.0582010582010581E-2</v>
      </c>
      <c r="E106" s="11">
        <f t="shared" si="29"/>
        <v>1.5625E-2</v>
      </c>
      <c r="F106" s="11">
        <f t="shared" si="29"/>
        <v>1.5789473684210527E-2</v>
      </c>
      <c r="G106" s="11">
        <f>IF(ISTEXT(G101),G101,(IF(M30=0,0,(G101/M30))))</f>
        <v>0</v>
      </c>
      <c r="H106" s="11">
        <f t="shared" ref="H106:H109" si="30">IF(ISTEXT(H101),H101,(IF(H43=0,0,(H101/H43))))</f>
        <v>2.0100502512562814E-2</v>
      </c>
      <c r="I106" s="98"/>
    </row>
    <row r="107" spans="1:14" x14ac:dyDescent="0.25">
      <c r="A107" s="114" t="s">
        <v>36</v>
      </c>
      <c r="B107" s="115"/>
      <c r="C107" s="3"/>
      <c r="D107" s="11">
        <f t="shared" si="29"/>
        <v>4.1322314049586778E-3</v>
      </c>
      <c r="E107" s="11">
        <f t="shared" si="29"/>
        <v>4.2857142857142859E-3</v>
      </c>
      <c r="F107" s="11">
        <f t="shared" si="29"/>
        <v>3.5816618911174787E-3</v>
      </c>
      <c r="G107" s="11">
        <f t="shared" ref="G107:G109" si="31">IF(ISTEXT(G102),G102,(IF(G44=0,0,(G102/G44))))</f>
        <v>5.0000000000000001E-3</v>
      </c>
      <c r="H107" s="11">
        <f t="shared" si="30"/>
        <v>4.9822064056939501E-3</v>
      </c>
      <c r="I107" s="98"/>
    </row>
    <row r="108" spans="1:14" ht="30" customHeight="1" x14ac:dyDescent="0.25">
      <c r="A108" s="112" t="s">
        <v>37</v>
      </c>
      <c r="B108" s="113"/>
      <c r="C108" s="3"/>
      <c r="D108" s="11">
        <f t="shared" si="29"/>
        <v>1.1666666666666667E-2</v>
      </c>
      <c r="E108" s="11">
        <f t="shared" si="29"/>
        <v>1.098901098901099E-2</v>
      </c>
      <c r="F108" s="11">
        <f t="shared" si="29"/>
        <v>1.1774259033698742E-2</v>
      </c>
      <c r="G108" s="11">
        <f t="shared" si="31"/>
        <v>1.1538461538461539E-2</v>
      </c>
      <c r="H108" s="11">
        <f t="shared" si="30"/>
        <v>1.2075471698113207E-2</v>
      </c>
      <c r="I108" s="98"/>
      <c r="N108" s="39"/>
    </row>
    <row r="109" spans="1:14" ht="30" customHeight="1" x14ac:dyDescent="0.25">
      <c r="A109" s="112" t="s">
        <v>16</v>
      </c>
      <c r="B109" s="113"/>
      <c r="C109" s="3"/>
      <c r="D109" s="11">
        <f t="shared" si="29"/>
        <v>0</v>
      </c>
      <c r="E109" s="11">
        <f t="shared" si="29"/>
        <v>0</v>
      </c>
      <c r="F109" s="11">
        <f t="shared" si="29"/>
        <v>0</v>
      </c>
      <c r="G109" s="11">
        <f t="shared" si="31"/>
        <v>0</v>
      </c>
      <c r="H109" s="11">
        <f t="shared" si="30"/>
        <v>0</v>
      </c>
      <c r="I109" s="98"/>
      <c r="N109" s="39"/>
    </row>
    <row r="110" spans="1:14" ht="15.75" customHeight="1" x14ac:dyDescent="0.25">
      <c r="N110" s="37"/>
    </row>
    <row r="111" spans="1:14" ht="15.75" customHeight="1" x14ac:dyDescent="0.25">
      <c r="A111" s="136" t="s">
        <v>98</v>
      </c>
      <c r="B111" s="137"/>
      <c r="C111" s="137"/>
      <c r="D111" s="137"/>
      <c r="E111" s="137"/>
      <c r="F111" s="137"/>
      <c r="G111" s="137"/>
      <c r="H111" s="44"/>
      <c r="I111" s="44"/>
      <c r="J111" s="44"/>
      <c r="K111" s="44"/>
      <c r="L111" s="44"/>
      <c r="N111" s="37"/>
    </row>
    <row r="112" spans="1:14" x14ac:dyDescent="0.25">
      <c r="A112" s="118" t="s">
        <v>8</v>
      </c>
      <c r="B112" s="118"/>
      <c r="C112" s="5" t="s">
        <v>34</v>
      </c>
      <c r="D112" s="21">
        <v>2009</v>
      </c>
      <c r="E112" s="21">
        <v>2010</v>
      </c>
      <c r="F112" s="21">
        <v>2011</v>
      </c>
      <c r="G112" s="21">
        <v>2012</v>
      </c>
      <c r="H112" s="21">
        <v>2013</v>
      </c>
      <c r="I112" s="94"/>
      <c r="J112" s="94"/>
      <c r="K112" s="94"/>
      <c r="L112" s="94"/>
      <c r="N112" s="37"/>
    </row>
    <row r="113" spans="1:15" x14ac:dyDescent="0.25">
      <c r="A113" s="114" t="s">
        <v>35</v>
      </c>
      <c r="B113" s="115"/>
      <c r="C113" s="42">
        <f>SUM(D113:H113)</f>
        <v>190</v>
      </c>
      <c r="D113" s="81">
        <v>36</v>
      </c>
      <c r="E113" s="81">
        <v>38</v>
      </c>
      <c r="F113" s="81">
        <v>37</v>
      </c>
      <c r="G113" s="99">
        <v>39</v>
      </c>
      <c r="H113" s="99">
        <v>40</v>
      </c>
      <c r="I113" s="98"/>
      <c r="J113" s="102"/>
      <c r="K113" s="102"/>
      <c r="L113" s="102"/>
      <c r="N113" s="37"/>
    </row>
    <row r="114" spans="1:15" ht="15.75" customHeight="1" x14ac:dyDescent="0.25">
      <c r="A114" s="114" t="s">
        <v>36</v>
      </c>
      <c r="B114" s="115"/>
      <c r="C114" s="42">
        <f t="shared" ref="C114:C116" si="32">SUM(D114:H114)</f>
        <v>549</v>
      </c>
      <c r="D114" s="81">
        <v>110</v>
      </c>
      <c r="E114" s="81">
        <v>112</v>
      </c>
      <c r="F114" s="81">
        <v>108</v>
      </c>
      <c r="G114" s="99">
        <v>109</v>
      </c>
      <c r="H114" s="99">
        <v>110</v>
      </c>
      <c r="I114" s="98"/>
      <c r="J114" s="102"/>
      <c r="K114" s="102"/>
      <c r="L114" s="102"/>
    </row>
    <row r="115" spans="1:15" ht="28.5" customHeight="1" x14ac:dyDescent="0.25">
      <c r="A115" s="112" t="s">
        <v>37</v>
      </c>
      <c r="B115" s="113"/>
      <c r="C115" s="42">
        <f t="shared" si="32"/>
        <v>4932</v>
      </c>
      <c r="D115" s="81">
        <v>980</v>
      </c>
      <c r="E115" s="81">
        <v>982</v>
      </c>
      <c r="F115" s="81">
        <v>989</v>
      </c>
      <c r="G115" s="99">
        <v>990</v>
      </c>
      <c r="H115" s="99">
        <v>991</v>
      </c>
      <c r="I115" s="98"/>
      <c r="J115" s="102"/>
      <c r="K115" s="102"/>
      <c r="L115" s="102"/>
    </row>
    <row r="116" spans="1:15" ht="30" customHeight="1" x14ac:dyDescent="0.25">
      <c r="A116" s="112" t="s">
        <v>16</v>
      </c>
      <c r="B116" s="113"/>
      <c r="C116" s="42">
        <f t="shared" si="32"/>
        <v>7281</v>
      </c>
      <c r="D116" s="81">
        <v>1449</v>
      </c>
      <c r="E116" s="81">
        <v>1455</v>
      </c>
      <c r="F116" s="81">
        <v>1456</v>
      </c>
      <c r="G116" s="99">
        <v>1460</v>
      </c>
      <c r="H116" s="99">
        <v>1461</v>
      </c>
      <c r="I116" s="98"/>
      <c r="J116" s="102"/>
      <c r="K116" s="102"/>
      <c r="L116" s="102"/>
    </row>
    <row r="117" spans="1:15" x14ac:dyDescent="0.25">
      <c r="A117" s="30" t="s">
        <v>17</v>
      </c>
      <c r="B117" s="31"/>
      <c r="C117" s="123" t="s">
        <v>30</v>
      </c>
      <c r="D117" s="124"/>
      <c r="E117" s="124"/>
      <c r="F117" s="124"/>
      <c r="G117" s="124"/>
      <c r="H117" s="124"/>
      <c r="I117" s="124"/>
      <c r="J117" s="125"/>
      <c r="K117" s="41"/>
      <c r="L117" s="41"/>
    </row>
    <row r="118" spans="1:15" x14ac:dyDescent="0.25">
      <c r="A118" s="114" t="s">
        <v>35</v>
      </c>
      <c r="B118" s="115"/>
      <c r="C118" s="36"/>
      <c r="D118" s="43">
        <f t="shared" ref="D118:F118" si="33">IF(ISTEXT(D113),D113,(IF(D30=0,0,(D113/D30))))</f>
        <v>0.15720524017467249</v>
      </c>
      <c r="E118" s="11">
        <f t="shared" si="33"/>
        <v>0.11728395061728394</v>
      </c>
      <c r="F118" s="11">
        <f t="shared" si="33"/>
        <v>0.1069364161849711</v>
      </c>
      <c r="G118" s="11">
        <f>IF(ISTEXT(G113),G113,(IF(M42=0,0,(G113/M42))))</f>
        <v>0</v>
      </c>
      <c r="H118" s="11">
        <f t="shared" ref="H118:H121" si="34">IF(ISTEXT(H113),H113,(IF(H55=0,0,(H113/H55))))</f>
        <v>0.2</v>
      </c>
      <c r="I118" s="98"/>
      <c r="J118" s="103"/>
      <c r="K118" s="96"/>
      <c r="L118" s="96"/>
    </row>
    <row r="119" spans="1:15" ht="15.75" customHeight="1" x14ac:dyDescent="0.25">
      <c r="A119" s="114" t="s">
        <v>36</v>
      </c>
      <c r="B119" s="115"/>
      <c r="C119" s="36"/>
      <c r="D119" s="43">
        <f t="shared" ref="D119:F119" si="35">IF(ISTEXT(D114),D114,(IF(D31=0,0,(D114/D31))))</f>
        <v>0.46218487394957986</v>
      </c>
      <c r="E119" s="11">
        <f t="shared" si="35"/>
        <v>0.24724061810154527</v>
      </c>
      <c r="F119" s="11">
        <f t="shared" si="35"/>
        <v>0.31123919308357351</v>
      </c>
      <c r="G119" s="11">
        <f t="shared" ref="G119:G121" si="36">IF(ISTEXT(G114),G114,(IF(G56=0,0,(G114/G56))))</f>
        <v>0.28385416666666669</v>
      </c>
      <c r="H119" s="11">
        <f t="shared" si="34"/>
        <v>0.28061224489795916</v>
      </c>
      <c r="I119" s="98"/>
      <c r="J119" s="103"/>
      <c r="K119" s="96"/>
      <c r="L119" s="96"/>
    </row>
    <row r="120" spans="1:15" ht="32.25" customHeight="1" x14ac:dyDescent="0.25">
      <c r="A120" s="112" t="s">
        <v>37</v>
      </c>
      <c r="B120" s="113"/>
      <c r="C120" s="36"/>
      <c r="D120" s="43">
        <f t="shared" ref="D120:F120" si="37">IF(ISTEXT(D115),D115,(IF(D32=0,0,(D115/D32))))</f>
        <v>1.3535911602209945</v>
      </c>
      <c r="E120" s="11">
        <f t="shared" si="37"/>
        <v>4.1965811965811968</v>
      </c>
      <c r="F120" s="11">
        <f t="shared" si="37"/>
        <v>4.036734693877551</v>
      </c>
      <c r="G120" s="11">
        <f t="shared" si="36"/>
        <v>0</v>
      </c>
      <c r="H120" s="11">
        <f t="shared" si="34"/>
        <v>0</v>
      </c>
      <c r="I120" s="98"/>
      <c r="J120" s="103"/>
      <c r="K120" s="96"/>
      <c r="L120" s="96"/>
    </row>
    <row r="121" spans="1:15" ht="28.5" customHeight="1" x14ac:dyDescent="0.25">
      <c r="A121" s="112" t="s">
        <v>16</v>
      </c>
      <c r="B121" s="113"/>
      <c r="C121" s="36"/>
      <c r="D121" s="43">
        <f t="shared" ref="D121:F121" si="38">IF(ISTEXT(D116),D116,(IF(D33=0,0,(D116/D33))))</f>
        <v>3.8333333333333335</v>
      </c>
      <c r="E121" s="11">
        <f t="shared" si="38"/>
        <v>2.5661375661375661</v>
      </c>
      <c r="F121" s="11">
        <f t="shared" si="38"/>
        <v>2.1132075471698113</v>
      </c>
      <c r="G121" s="11">
        <f t="shared" si="36"/>
        <v>67994.28571428571</v>
      </c>
      <c r="H121" s="11">
        <f t="shared" si="34"/>
        <v>59353.125</v>
      </c>
      <c r="I121" s="98"/>
      <c r="J121" s="103"/>
      <c r="K121" s="96"/>
      <c r="L121" s="96"/>
      <c r="O121" t="s">
        <v>34</v>
      </c>
    </row>
    <row r="123" spans="1:15" x14ac:dyDescent="0.25">
      <c r="A123" s="133" t="s">
        <v>23</v>
      </c>
      <c r="B123" s="133"/>
      <c r="C123" s="133"/>
      <c r="D123" s="13"/>
      <c r="E123" s="12"/>
      <c r="F123" s="12"/>
      <c r="G123" s="12"/>
      <c r="H123" s="12"/>
      <c r="I123" s="12"/>
      <c r="J123" s="12"/>
      <c r="K123" s="12"/>
      <c r="L123" s="12"/>
    </row>
    <row r="124" spans="1:15" x14ac:dyDescent="0.25">
      <c r="A124" s="134" t="s">
        <v>8</v>
      </c>
      <c r="B124" s="135"/>
      <c r="C124" s="4"/>
      <c r="D124" s="21">
        <v>2009</v>
      </c>
      <c r="E124" s="21">
        <v>2010</v>
      </c>
      <c r="F124" s="21">
        <v>2011</v>
      </c>
      <c r="G124" s="21">
        <v>2012</v>
      </c>
      <c r="H124" s="21">
        <v>2013</v>
      </c>
      <c r="I124" s="94"/>
      <c r="J124" s="94"/>
      <c r="K124" s="94"/>
      <c r="L124" s="94"/>
    </row>
    <row r="125" spans="1:15" x14ac:dyDescent="0.25">
      <c r="A125" s="114" t="s">
        <v>35</v>
      </c>
      <c r="B125" s="115"/>
      <c r="C125" s="42">
        <f>SUM(D125:L125)</f>
        <v>16</v>
      </c>
      <c r="D125" s="9">
        <v>2</v>
      </c>
      <c r="E125" s="9">
        <v>2</v>
      </c>
      <c r="F125" s="9">
        <v>2</v>
      </c>
      <c r="G125" s="9">
        <v>3</v>
      </c>
      <c r="H125" s="9">
        <v>7</v>
      </c>
      <c r="I125" s="97"/>
      <c r="J125" s="97"/>
      <c r="K125" s="97"/>
      <c r="L125" s="97"/>
    </row>
    <row r="126" spans="1:15" x14ac:dyDescent="0.25">
      <c r="A126" s="114" t="s">
        <v>36</v>
      </c>
      <c r="B126" s="115"/>
      <c r="C126" s="42">
        <f>SUM(D126:L126)</f>
        <v>86</v>
      </c>
      <c r="D126" s="9">
        <v>16</v>
      </c>
      <c r="E126" s="9">
        <v>19</v>
      </c>
      <c r="F126" s="9">
        <v>19</v>
      </c>
      <c r="G126" s="9">
        <v>18</v>
      </c>
      <c r="H126" s="9">
        <v>14</v>
      </c>
      <c r="I126" s="97"/>
      <c r="J126" s="97"/>
      <c r="K126" s="97"/>
      <c r="L126" s="97"/>
    </row>
    <row r="127" spans="1:15" ht="29.25" customHeight="1" x14ac:dyDescent="0.25">
      <c r="A127" s="112" t="s">
        <v>37</v>
      </c>
      <c r="B127" s="113"/>
      <c r="C127" s="42">
        <f>SUM(D127:L127)</f>
        <v>496</v>
      </c>
      <c r="D127" s="9">
        <v>96</v>
      </c>
      <c r="E127" s="9">
        <v>98</v>
      </c>
      <c r="F127" s="9">
        <v>94</v>
      </c>
      <c r="G127" s="9">
        <v>101</v>
      </c>
      <c r="H127" s="9">
        <v>107</v>
      </c>
      <c r="I127" s="97"/>
      <c r="J127" s="97"/>
      <c r="K127" s="97"/>
      <c r="L127" s="97"/>
    </row>
    <row r="128" spans="1:15" ht="28.5" customHeight="1" x14ac:dyDescent="0.25">
      <c r="A128" s="112" t="s">
        <v>16</v>
      </c>
      <c r="B128" s="113"/>
      <c r="C128" s="42">
        <f>SUM(D128:L128)</f>
        <v>1204</v>
      </c>
      <c r="D128" s="9">
        <v>225</v>
      </c>
      <c r="E128" s="9">
        <v>230</v>
      </c>
      <c r="F128" s="9">
        <v>233</v>
      </c>
      <c r="G128" s="9">
        <v>256</v>
      </c>
      <c r="H128" s="9">
        <v>260</v>
      </c>
      <c r="I128" s="97"/>
      <c r="J128" s="97"/>
      <c r="K128" s="97"/>
      <c r="L128" s="97"/>
    </row>
    <row r="129" spans="1:12" x14ac:dyDescent="0.25">
      <c r="A129" s="129" t="s">
        <v>17</v>
      </c>
      <c r="B129" s="130"/>
      <c r="C129" s="123" t="s">
        <v>30</v>
      </c>
      <c r="D129" s="124"/>
      <c r="E129" s="124"/>
      <c r="F129" s="124"/>
      <c r="G129" s="124"/>
      <c r="H129" s="124"/>
      <c r="I129" s="124"/>
      <c r="J129" s="125"/>
      <c r="K129" s="10"/>
      <c r="L129" s="10"/>
    </row>
    <row r="130" spans="1:12" x14ac:dyDescent="0.25">
      <c r="A130" s="114" t="s">
        <v>35</v>
      </c>
      <c r="B130" s="115"/>
      <c r="C130" s="3"/>
      <c r="D130" s="11">
        <f t="shared" ref="D130:H130" si="39">IF(ISTEXT(D125),D125,(IF(D30=0,0,(D125/D30))))</f>
        <v>8.7336244541484712E-3</v>
      </c>
      <c r="E130" s="11">
        <f t="shared" si="39"/>
        <v>6.1728395061728392E-3</v>
      </c>
      <c r="F130" s="11">
        <f t="shared" si="39"/>
        <v>5.7803468208092483E-3</v>
      </c>
      <c r="G130" s="11">
        <f t="shared" si="39"/>
        <v>9.202453987730062E-3</v>
      </c>
      <c r="H130" s="11">
        <f t="shared" si="39"/>
        <v>2.1538461538461538E-2</v>
      </c>
      <c r="I130" s="96"/>
      <c r="J130" s="96"/>
      <c r="K130" s="96"/>
      <c r="L130" s="96"/>
    </row>
    <row r="131" spans="1:12" x14ac:dyDescent="0.25">
      <c r="A131" s="114" t="s">
        <v>36</v>
      </c>
      <c r="B131" s="115"/>
      <c r="C131" s="14"/>
      <c r="D131" s="11">
        <f t="shared" ref="D131:H131" si="40">IF(ISTEXT(D126),D126,(IF(D31=0,0,(D126/D31))))</f>
        <v>6.7226890756302518E-2</v>
      </c>
      <c r="E131" s="11">
        <f t="shared" si="40"/>
        <v>4.194260485651214E-2</v>
      </c>
      <c r="F131" s="11">
        <f t="shared" si="40"/>
        <v>5.4755043227665709E-2</v>
      </c>
      <c r="G131" s="11">
        <f t="shared" si="40"/>
        <v>2.7272727272727271E-2</v>
      </c>
      <c r="H131" s="11">
        <f t="shared" si="40"/>
        <v>2.1308980213089801E-2</v>
      </c>
      <c r="I131" s="96"/>
      <c r="J131" s="96"/>
      <c r="K131" s="96"/>
      <c r="L131" s="96"/>
    </row>
    <row r="132" spans="1:12" ht="28.5" customHeight="1" x14ac:dyDescent="0.25">
      <c r="A132" s="112" t="s">
        <v>37</v>
      </c>
      <c r="B132" s="113"/>
      <c r="C132" s="14"/>
      <c r="D132" s="11">
        <f t="shared" ref="D132:H132" si="41">IF(ISTEXT(D127),D127,(IF(D32=0,0,(D127/D32))))</f>
        <v>0.13259668508287292</v>
      </c>
      <c r="E132" s="11">
        <f t="shared" si="41"/>
        <v>0.41880341880341881</v>
      </c>
      <c r="F132" s="11">
        <f t="shared" si="41"/>
        <v>0.3836734693877551</v>
      </c>
      <c r="G132" s="11">
        <f t="shared" si="41"/>
        <v>1.1839174774352363E-2</v>
      </c>
      <c r="H132" s="11">
        <f t="shared" si="41"/>
        <v>1.2378528459046738E-2</v>
      </c>
      <c r="I132" s="96"/>
      <c r="J132" s="96"/>
      <c r="K132" s="96"/>
      <c r="L132" s="96"/>
    </row>
    <row r="133" spans="1:12" ht="25.5" customHeight="1" x14ac:dyDescent="0.25">
      <c r="A133" s="112" t="s">
        <v>16</v>
      </c>
      <c r="B133" s="113"/>
      <c r="C133" s="3"/>
      <c r="D133" s="11">
        <f t="shared" ref="D133:H133" si="42">IF(ISTEXT(D128),D128,(IF(D33=0,0,(D128/D33))))</f>
        <v>0.59523809523809523</v>
      </c>
      <c r="E133" s="11">
        <f t="shared" si="42"/>
        <v>0.40564373897707229</v>
      </c>
      <c r="F133" s="11">
        <f t="shared" si="42"/>
        <v>0.3381712626995646</v>
      </c>
      <c r="G133" s="11">
        <f t="shared" si="42"/>
        <v>1.5075672810788528E-2</v>
      </c>
      <c r="H133" s="11">
        <f t="shared" si="42"/>
        <v>1.5247478301665493E-2</v>
      </c>
      <c r="I133" s="96"/>
      <c r="J133" s="96"/>
      <c r="K133" s="96"/>
      <c r="L133" s="96"/>
    </row>
  </sheetData>
  <mergeCells count="124">
    <mergeCell ref="C117:J117"/>
    <mergeCell ref="C105:J105"/>
    <mergeCell ref="A108:B108"/>
    <mergeCell ref="A109:B109"/>
    <mergeCell ref="C92:J92"/>
    <mergeCell ref="A96:B96"/>
    <mergeCell ref="A115:B115"/>
    <mergeCell ref="A116:B116"/>
    <mergeCell ref="A118:B118"/>
    <mergeCell ref="A112:B112"/>
    <mergeCell ref="A121:B121"/>
    <mergeCell ref="A113:B113"/>
    <mergeCell ref="A114:B114"/>
    <mergeCell ref="A103:B103"/>
    <mergeCell ref="A104:B104"/>
    <mergeCell ref="A106:B106"/>
    <mergeCell ref="A107:B107"/>
    <mergeCell ref="C129:J129"/>
    <mergeCell ref="C69:J69"/>
    <mergeCell ref="A90:B90"/>
    <mergeCell ref="A123:C123"/>
    <mergeCell ref="A124:B124"/>
    <mergeCell ref="A93:B93"/>
    <mergeCell ref="A94:B94"/>
    <mergeCell ref="A95:B95"/>
    <mergeCell ref="A89:B89"/>
    <mergeCell ref="A100:B100"/>
    <mergeCell ref="A101:B101"/>
    <mergeCell ref="A102:B102"/>
    <mergeCell ref="A69:B69"/>
    <mergeCell ref="A111:G111"/>
    <mergeCell ref="A99:K99"/>
    <mergeCell ref="A120:B120"/>
    <mergeCell ref="A119:B119"/>
    <mergeCell ref="A86:C86"/>
    <mergeCell ref="A77:B77"/>
    <mergeCell ref="A71:B71"/>
    <mergeCell ref="A75:C75"/>
    <mergeCell ref="C81:J81"/>
    <mergeCell ref="A82:B82"/>
    <mergeCell ref="A83:B83"/>
    <mergeCell ref="A84:B84"/>
    <mergeCell ref="A85:B85"/>
    <mergeCell ref="A55:B55"/>
    <mergeCell ref="A64:B64"/>
    <mergeCell ref="A79:B79"/>
    <mergeCell ref="A68:B68"/>
    <mergeCell ref="A70:B70"/>
    <mergeCell ref="A80:B80"/>
    <mergeCell ref="A72:B72"/>
    <mergeCell ref="A73:B73"/>
    <mergeCell ref="A66:B66"/>
    <mergeCell ref="C3:J3"/>
    <mergeCell ref="C4:J4"/>
    <mergeCell ref="C5:J5"/>
    <mergeCell ref="C6:J6"/>
    <mergeCell ref="C7:J7"/>
    <mergeCell ref="A65:B65"/>
    <mergeCell ref="A63:C63"/>
    <mergeCell ref="A57:B57"/>
    <mergeCell ref="A59:B59"/>
    <mergeCell ref="A60:B60"/>
    <mergeCell ref="A42:B42"/>
    <mergeCell ref="A46:B46"/>
    <mergeCell ref="A44:B44"/>
    <mergeCell ref="A51:C51"/>
    <mergeCell ref="A45:B45"/>
    <mergeCell ref="A52:B52"/>
    <mergeCell ref="A49:B49"/>
    <mergeCell ref="A50:B50"/>
    <mergeCell ref="A18:C18"/>
    <mergeCell ref="A19:C19"/>
    <mergeCell ref="A20:C20"/>
    <mergeCell ref="A21:C21"/>
    <mergeCell ref="A13:C13"/>
    <mergeCell ref="A14:C14"/>
    <mergeCell ref="A6:B6"/>
    <mergeCell ref="A7:B7"/>
    <mergeCell ref="A8:B8"/>
    <mergeCell ref="F11:L11"/>
    <mergeCell ref="C8:J8"/>
    <mergeCell ref="A130:B130"/>
    <mergeCell ref="A131:B131"/>
    <mergeCell ref="A132:B132"/>
    <mergeCell ref="A48:B48"/>
    <mergeCell ref="A35:B35"/>
    <mergeCell ref="A36:B36"/>
    <mergeCell ref="A61:B61"/>
    <mergeCell ref="C34:K34"/>
    <mergeCell ref="C46:K46"/>
    <mergeCell ref="A15:C15"/>
    <mergeCell ref="A16:C16"/>
    <mergeCell ref="D17:L17"/>
    <mergeCell ref="C57:J57"/>
    <mergeCell ref="A91:B91"/>
    <mergeCell ref="A88:B88"/>
    <mergeCell ref="A129:B129"/>
    <mergeCell ref="A78:B78"/>
    <mergeCell ref="A53:B53"/>
    <mergeCell ref="A54:B54"/>
    <mergeCell ref="A133:B133"/>
    <mergeCell ref="A125:B125"/>
    <mergeCell ref="A126:B126"/>
    <mergeCell ref="A127:B127"/>
    <mergeCell ref="A128:B128"/>
    <mergeCell ref="A3:B3"/>
    <mergeCell ref="A4:B4"/>
    <mergeCell ref="A5:B5"/>
    <mergeCell ref="A28:C28"/>
    <mergeCell ref="A40:C40"/>
    <mergeCell ref="A41:B41"/>
    <mergeCell ref="A29:B29"/>
    <mergeCell ref="A30:B30"/>
    <mergeCell ref="A31:B31"/>
    <mergeCell ref="A32:B32"/>
    <mergeCell ref="A34:B34"/>
    <mergeCell ref="A43:B43"/>
    <mergeCell ref="A37:B37"/>
    <mergeCell ref="A38:B38"/>
    <mergeCell ref="A33:B33"/>
    <mergeCell ref="A67:B67"/>
    <mergeCell ref="A58:B58"/>
    <mergeCell ref="A56:B56"/>
    <mergeCell ref="A47:B47"/>
  </mergeCells>
  <pageMargins left="0.75" right="0.75" top="1" bottom="1" header="0.5" footer="0.5"/>
  <pageSetup scale="94" orientation="landscape" horizontalDpi="4294967292" verticalDpi="4294967292" r:id="rId1"/>
  <rowBreaks count="1" manualBreakCount="1">
    <brk id="26" max="16383" man="1"/>
  </rowBreaks>
  <ignoredErrors>
    <ignoredError sqref="G10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N112"/>
  <sheetViews>
    <sheetView workbookViewId="0">
      <selection activeCell="D81" sqref="D81"/>
    </sheetView>
  </sheetViews>
  <sheetFormatPr defaultColWidth="7.75" defaultRowHeight="15.75" x14ac:dyDescent="0.25"/>
  <cols>
    <col min="1" max="1" width="2.625" customWidth="1"/>
    <col min="2" max="2" width="22.5" customWidth="1"/>
    <col min="3" max="3" width="7.125" customWidth="1"/>
    <col min="4" max="4" width="8.875" customWidth="1"/>
    <col min="5" max="5" width="7.625" customWidth="1"/>
    <col min="6" max="6" width="9.375" customWidth="1"/>
    <col min="7" max="7" width="6.875" customWidth="1"/>
    <col min="8" max="8" width="8.375" customWidth="1"/>
    <col min="9" max="9" width="8.625" customWidth="1"/>
    <col min="10" max="10" width="7.875" customWidth="1"/>
    <col min="12" max="12" width="6.75" customWidth="1"/>
  </cols>
  <sheetData>
    <row r="4" spans="2:13" ht="9.75" customHeight="1" x14ac:dyDescent="0.25"/>
    <row r="5" spans="2:13" ht="15" customHeight="1" x14ac:dyDescent="0.25">
      <c r="B5" s="116" t="s">
        <v>0</v>
      </c>
      <c r="C5" s="116"/>
      <c r="D5" s="149" t="s">
        <v>40</v>
      </c>
      <c r="E5" s="149"/>
      <c r="F5" s="149"/>
      <c r="G5" s="149"/>
      <c r="H5" s="149"/>
      <c r="I5" s="149"/>
      <c r="J5" s="7"/>
    </row>
    <row r="6" spans="2:13" ht="15" customHeight="1" x14ac:dyDescent="0.25">
      <c r="B6" s="116" t="s">
        <v>41</v>
      </c>
      <c r="C6" s="116"/>
      <c r="D6" s="149" t="s">
        <v>42</v>
      </c>
      <c r="E6" s="149"/>
      <c r="F6" s="149"/>
      <c r="G6" s="149"/>
      <c r="H6" s="149"/>
      <c r="I6" s="149"/>
      <c r="J6" s="7"/>
    </row>
    <row r="7" spans="2:13" ht="15" customHeight="1" x14ac:dyDescent="0.25">
      <c r="B7" s="116" t="s">
        <v>43</v>
      </c>
      <c r="C7" s="116"/>
      <c r="D7" s="149" t="s">
        <v>44</v>
      </c>
      <c r="E7" s="149"/>
      <c r="F7" s="149"/>
      <c r="G7" s="149"/>
      <c r="H7" s="149"/>
      <c r="I7" s="149"/>
      <c r="J7" s="7"/>
    </row>
    <row r="8" spans="2:13" ht="16.5" customHeight="1" x14ac:dyDescent="0.35">
      <c r="B8" s="116" t="s">
        <v>45</v>
      </c>
      <c r="C8" s="116"/>
      <c r="D8" s="149" t="s">
        <v>46</v>
      </c>
      <c r="E8" s="149"/>
      <c r="F8" s="149"/>
      <c r="G8" s="149"/>
      <c r="H8" s="149"/>
      <c r="I8" s="149"/>
      <c r="J8" s="7"/>
      <c r="K8" s="45"/>
      <c r="L8" s="45"/>
      <c r="M8" s="45"/>
    </row>
    <row r="9" spans="2:13" ht="16.5" customHeight="1" x14ac:dyDescent="0.35">
      <c r="B9" s="116" t="s">
        <v>4</v>
      </c>
      <c r="C9" s="116"/>
      <c r="D9" s="149" t="s">
        <v>47</v>
      </c>
      <c r="E9" s="149"/>
      <c r="F9" s="149"/>
      <c r="G9" s="149"/>
      <c r="H9" s="149"/>
      <c r="I9" s="149"/>
      <c r="J9" s="7"/>
      <c r="K9" s="45"/>
      <c r="L9" s="45"/>
      <c r="M9" s="45"/>
    </row>
    <row r="10" spans="2:13" ht="16.5" customHeight="1" x14ac:dyDescent="0.35">
      <c r="B10" s="116" t="s">
        <v>5</v>
      </c>
      <c r="C10" s="116"/>
      <c r="D10" s="149" t="s">
        <v>6</v>
      </c>
      <c r="E10" s="149"/>
      <c r="F10" s="149"/>
      <c r="G10" s="149"/>
      <c r="H10" s="149"/>
      <c r="I10" s="149"/>
      <c r="J10" s="7"/>
      <c r="K10" s="45"/>
      <c r="L10" s="45"/>
      <c r="M10" s="45"/>
    </row>
    <row r="11" spans="2:13" ht="21" customHeight="1" x14ac:dyDescent="0.25">
      <c r="B11" s="141" t="s">
        <v>48</v>
      </c>
      <c r="C11" s="141"/>
      <c r="D11" s="141"/>
      <c r="E11" s="141"/>
      <c r="F11" s="141"/>
      <c r="G11" s="141"/>
      <c r="H11" s="141"/>
      <c r="I11" s="141"/>
      <c r="J11" s="7"/>
    </row>
    <row r="12" spans="2:13" ht="15.75" customHeight="1" x14ac:dyDescent="0.25">
      <c r="B12" s="142" t="s">
        <v>49</v>
      </c>
      <c r="C12" s="143"/>
      <c r="D12" s="143"/>
      <c r="E12" s="143"/>
      <c r="F12" s="143"/>
      <c r="G12" s="143"/>
      <c r="H12" s="143"/>
      <c r="I12" s="144"/>
      <c r="J12" s="7"/>
    </row>
    <row r="13" spans="2:13" ht="42.75" customHeight="1" x14ac:dyDescent="0.25">
      <c r="B13" s="83" t="s">
        <v>8</v>
      </c>
      <c r="C13" s="84" t="s">
        <v>9</v>
      </c>
      <c r="D13" s="84" t="s">
        <v>50</v>
      </c>
      <c r="E13" s="84" t="s">
        <v>51</v>
      </c>
      <c r="F13" s="84" t="s">
        <v>52</v>
      </c>
      <c r="G13" s="84" t="s">
        <v>53</v>
      </c>
      <c r="H13" s="84" t="s">
        <v>54</v>
      </c>
      <c r="I13" s="84" t="s">
        <v>55</v>
      </c>
      <c r="J13" s="7"/>
    </row>
    <row r="14" spans="2:13" ht="28.5" customHeight="1" x14ac:dyDescent="0.25">
      <c r="B14" s="85" t="s">
        <v>56</v>
      </c>
      <c r="C14" s="47">
        <f>SUM(D14:I14)</f>
        <v>518</v>
      </c>
      <c r="D14" s="15">
        <v>85</v>
      </c>
      <c r="E14" s="15">
        <v>64</v>
      </c>
      <c r="F14" s="15">
        <v>141</v>
      </c>
      <c r="G14" s="15">
        <v>102</v>
      </c>
      <c r="H14" s="15">
        <v>42</v>
      </c>
      <c r="I14" s="15">
        <v>84</v>
      </c>
      <c r="J14" s="7"/>
    </row>
    <row r="15" spans="2:13" ht="19.5" customHeight="1" x14ac:dyDescent="0.25">
      <c r="B15" s="85" t="s">
        <v>57</v>
      </c>
      <c r="C15" s="47">
        <f t="shared" ref="C15:C17" si="0">SUM(D15:I15)</f>
        <v>685</v>
      </c>
      <c r="D15" s="15">
        <v>161</v>
      </c>
      <c r="E15" s="15">
        <v>205</v>
      </c>
      <c r="F15" s="15">
        <v>278</v>
      </c>
      <c r="G15" s="15">
        <v>24</v>
      </c>
      <c r="H15" s="15">
        <v>5</v>
      </c>
      <c r="I15" s="15">
        <v>12</v>
      </c>
      <c r="J15" s="7"/>
    </row>
    <row r="16" spans="2:13" ht="30.75" customHeight="1" x14ac:dyDescent="0.25">
      <c r="B16" s="86" t="s">
        <v>58</v>
      </c>
      <c r="C16" s="47">
        <f t="shared" si="0"/>
        <v>10609</v>
      </c>
      <c r="D16" s="15">
        <v>1215</v>
      </c>
      <c r="E16" s="15">
        <v>1718</v>
      </c>
      <c r="F16" s="15">
        <v>2710</v>
      </c>
      <c r="G16" s="15">
        <v>2255</v>
      </c>
      <c r="H16" s="15">
        <v>901</v>
      </c>
      <c r="I16" s="16">
        <v>1810</v>
      </c>
      <c r="J16" s="7"/>
    </row>
    <row r="17" spans="2:13" ht="25.5" x14ac:dyDescent="0.25">
      <c r="B17" s="86" t="s">
        <v>59</v>
      </c>
      <c r="C17" s="47">
        <f t="shared" si="0"/>
        <v>18639</v>
      </c>
      <c r="D17" s="15">
        <v>2635</v>
      </c>
      <c r="E17" s="15">
        <v>5249</v>
      </c>
      <c r="F17" s="15">
        <v>6125</v>
      </c>
      <c r="G17" s="15">
        <v>4370</v>
      </c>
      <c r="H17" s="15">
        <v>10</v>
      </c>
      <c r="I17" s="16">
        <v>250</v>
      </c>
      <c r="J17" s="7"/>
    </row>
    <row r="18" spans="2:13" ht="27" customHeight="1" x14ac:dyDescent="0.25">
      <c r="B18" s="48"/>
      <c r="C18" s="145" t="s">
        <v>60</v>
      </c>
      <c r="D18" s="145"/>
      <c r="E18" s="145"/>
      <c r="F18" s="145"/>
      <c r="G18" s="145"/>
      <c r="H18" s="145"/>
      <c r="I18" s="145"/>
      <c r="J18" s="7"/>
    </row>
    <row r="19" spans="2:13" x14ac:dyDescent="0.25">
      <c r="B19" s="33" t="s">
        <v>17</v>
      </c>
      <c r="C19" s="146" t="s">
        <v>61</v>
      </c>
      <c r="D19" s="147"/>
      <c r="E19" s="147"/>
      <c r="F19" s="147"/>
      <c r="G19" s="147"/>
      <c r="H19" s="147"/>
      <c r="I19" s="148"/>
      <c r="J19" s="7"/>
    </row>
    <row r="20" spans="2:13" ht="27.75" customHeight="1" x14ac:dyDescent="0.25">
      <c r="B20" s="85" t="s">
        <v>56</v>
      </c>
      <c r="C20" s="19">
        <f>SUM(D20:I20)</f>
        <v>1</v>
      </c>
      <c r="D20" s="19">
        <f t="shared" ref="D20:I23" si="1">IF(ISTEXT(D14),D14,(IF($C14=0,0,(D14/$C14))))</f>
        <v>0.1640926640926641</v>
      </c>
      <c r="E20" s="19">
        <f t="shared" si="1"/>
        <v>0.12355212355212356</v>
      </c>
      <c r="F20" s="19">
        <f t="shared" si="1"/>
        <v>0.27220077220077221</v>
      </c>
      <c r="G20" s="19">
        <f t="shared" si="1"/>
        <v>0.19691119691119691</v>
      </c>
      <c r="H20" s="19">
        <f t="shared" si="1"/>
        <v>8.1081081081081086E-2</v>
      </c>
      <c r="I20" s="19">
        <f t="shared" si="1"/>
        <v>0.16216216216216217</v>
      </c>
    </row>
    <row r="21" spans="2:13" x14ac:dyDescent="0.25">
      <c r="B21" s="85" t="s">
        <v>57</v>
      </c>
      <c r="C21" s="19">
        <f t="shared" ref="C21:C23" si="2">SUM(D21:I21)</f>
        <v>1.0000000000000002</v>
      </c>
      <c r="D21" s="19">
        <f t="shared" si="1"/>
        <v>0.23503649635036497</v>
      </c>
      <c r="E21" s="19">
        <f t="shared" si="1"/>
        <v>0.29927007299270075</v>
      </c>
      <c r="F21" s="19">
        <f t="shared" si="1"/>
        <v>0.40583941605839419</v>
      </c>
      <c r="G21" s="19">
        <f t="shared" si="1"/>
        <v>3.5036496350364967E-2</v>
      </c>
      <c r="H21" s="19">
        <f t="shared" si="1"/>
        <v>7.2992700729927005E-3</v>
      </c>
      <c r="I21" s="19">
        <f t="shared" si="1"/>
        <v>1.7518248175182483E-2</v>
      </c>
    </row>
    <row r="22" spans="2:13" ht="34.5" customHeight="1" x14ac:dyDescent="0.25">
      <c r="B22" s="86" t="s">
        <v>62</v>
      </c>
      <c r="C22" s="19">
        <f t="shared" si="2"/>
        <v>0.99999999999999978</v>
      </c>
      <c r="D22" s="19">
        <f t="shared" si="1"/>
        <v>0.11452540295975115</v>
      </c>
      <c r="E22" s="19">
        <f t="shared" si="1"/>
        <v>0.16193797718917899</v>
      </c>
      <c r="F22" s="19">
        <f t="shared" si="1"/>
        <v>0.25544349137524741</v>
      </c>
      <c r="G22" s="19">
        <f t="shared" si="1"/>
        <v>0.21255537750966161</v>
      </c>
      <c r="H22" s="19">
        <f t="shared" si="1"/>
        <v>8.4927891412951262E-2</v>
      </c>
      <c r="I22" s="19">
        <f t="shared" si="1"/>
        <v>0.17060985955320954</v>
      </c>
    </row>
    <row r="23" spans="2:13" ht="27.75" customHeight="1" x14ac:dyDescent="0.25">
      <c r="B23" s="86" t="s">
        <v>63</v>
      </c>
      <c r="C23" s="19">
        <f t="shared" si="2"/>
        <v>1</v>
      </c>
      <c r="D23" s="19">
        <f t="shared" si="1"/>
        <v>0.14137024518482752</v>
      </c>
      <c r="E23" s="19">
        <f t="shared" si="1"/>
        <v>0.28161382048393152</v>
      </c>
      <c r="F23" s="19">
        <f t="shared" si="1"/>
        <v>0.32861205000268257</v>
      </c>
      <c r="G23" s="19">
        <f t="shared" si="1"/>
        <v>0.2344546381243629</v>
      </c>
      <c r="H23" s="19">
        <f t="shared" si="1"/>
        <v>5.3650946939213476E-4</v>
      </c>
      <c r="I23" s="19">
        <f t="shared" si="1"/>
        <v>1.3412736734803369E-2</v>
      </c>
    </row>
    <row r="24" spans="2:13" x14ac:dyDescent="0.25">
      <c r="B24" s="7"/>
      <c r="C24" s="49"/>
      <c r="D24" s="49"/>
      <c r="E24" s="49"/>
      <c r="F24" s="49"/>
      <c r="G24" s="49"/>
      <c r="H24" s="49"/>
      <c r="I24" s="49"/>
    </row>
    <row r="25" spans="2:13" x14ac:dyDescent="0.25">
      <c r="B25" s="55" t="s">
        <v>74</v>
      </c>
    </row>
    <row r="26" spans="2:13" x14ac:dyDescent="0.25">
      <c r="B26" s="117" t="s">
        <v>24</v>
      </c>
      <c r="C26" s="117"/>
      <c r="D26" s="117"/>
      <c r="E26" s="7"/>
      <c r="F26" s="7"/>
      <c r="G26" s="7"/>
      <c r="H26" s="7"/>
      <c r="I26" s="7"/>
      <c r="J26" s="7"/>
      <c r="K26" s="7"/>
      <c r="L26" s="7"/>
      <c r="M26" s="7"/>
    </row>
    <row r="27" spans="2:13" x14ac:dyDescent="0.25">
      <c r="B27" s="118" t="s">
        <v>8</v>
      </c>
      <c r="C27" s="118"/>
      <c r="D27" s="20"/>
      <c r="E27" s="21">
        <v>2009</v>
      </c>
      <c r="F27" s="21">
        <v>2010</v>
      </c>
      <c r="G27" s="21">
        <v>2011</v>
      </c>
      <c r="H27" s="21">
        <v>2012</v>
      </c>
      <c r="I27" s="21">
        <v>2013</v>
      </c>
      <c r="J27" s="104"/>
      <c r="K27" s="104"/>
      <c r="L27" s="104"/>
      <c r="M27" s="104"/>
    </row>
    <row r="28" spans="2:13" x14ac:dyDescent="0.25">
      <c r="B28" s="114" t="s">
        <v>35</v>
      </c>
      <c r="C28" s="115"/>
      <c r="D28" s="24">
        <f>SUM(E28:M28)</f>
        <v>1417</v>
      </c>
      <c r="E28" s="34">
        <v>278</v>
      </c>
      <c r="F28" s="34">
        <v>282</v>
      </c>
      <c r="G28" s="34">
        <v>292</v>
      </c>
      <c r="H28" s="34">
        <v>284</v>
      </c>
      <c r="I28" s="34">
        <v>281</v>
      </c>
      <c r="J28" s="105"/>
      <c r="K28" s="105"/>
      <c r="L28" s="105"/>
      <c r="M28" s="105"/>
    </row>
    <row r="29" spans="2:13" x14ac:dyDescent="0.25">
      <c r="B29" s="114" t="s">
        <v>36</v>
      </c>
      <c r="C29" s="115"/>
      <c r="D29" s="24">
        <f>SUM(E29:M29)</f>
        <v>3277</v>
      </c>
      <c r="E29" s="34">
        <v>654</v>
      </c>
      <c r="F29" s="34">
        <v>650</v>
      </c>
      <c r="G29" s="34">
        <v>652</v>
      </c>
      <c r="H29" s="34">
        <v>662</v>
      </c>
      <c r="I29" s="34">
        <v>659</v>
      </c>
      <c r="J29" s="105"/>
      <c r="K29" s="105"/>
      <c r="L29" s="105"/>
      <c r="M29" s="105"/>
    </row>
    <row r="30" spans="2:13" ht="28.5" customHeight="1" x14ac:dyDescent="0.25">
      <c r="B30" s="112" t="s">
        <v>37</v>
      </c>
      <c r="C30" s="113"/>
      <c r="D30" s="24">
        <f>SUM(E30:M30)</f>
        <v>43799</v>
      </c>
      <c r="E30" s="34">
        <v>8760</v>
      </c>
      <c r="F30" s="34">
        <v>8764</v>
      </c>
      <c r="G30" s="34">
        <v>8759</v>
      </c>
      <c r="H30" s="34">
        <v>8762</v>
      </c>
      <c r="I30" s="34">
        <v>8754</v>
      </c>
      <c r="J30" s="105"/>
      <c r="K30" s="105"/>
      <c r="L30" s="105"/>
      <c r="M30" s="105"/>
    </row>
    <row r="31" spans="2:13" ht="31.5" customHeight="1" x14ac:dyDescent="0.25">
      <c r="B31" s="112" t="s">
        <v>16</v>
      </c>
      <c r="C31" s="113"/>
      <c r="D31" s="24">
        <f>SUM(E31:M31)</f>
        <v>87475</v>
      </c>
      <c r="E31" s="34">
        <v>17493</v>
      </c>
      <c r="F31" s="34">
        <v>17488</v>
      </c>
      <c r="G31" s="34">
        <v>17490</v>
      </c>
      <c r="H31" s="34">
        <v>17498</v>
      </c>
      <c r="I31" s="34">
        <v>17506</v>
      </c>
      <c r="J31" s="105"/>
      <c r="K31" s="105"/>
      <c r="L31" s="105"/>
      <c r="M31" s="105"/>
    </row>
    <row r="32" spans="2:13" x14ac:dyDescent="0.25">
      <c r="B32" s="119" t="s">
        <v>17</v>
      </c>
      <c r="C32" s="120"/>
      <c r="D32" s="123" t="s">
        <v>32</v>
      </c>
      <c r="E32" s="124"/>
      <c r="F32" s="124"/>
      <c r="G32" s="124"/>
      <c r="H32" s="124"/>
      <c r="I32" s="124"/>
      <c r="J32" s="124"/>
      <c r="K32" s="124"/>
      <c r="L32" s="125"/>
      <c r="M32" s="10"/>
    </row>
    <row r="33" spans="2:13" x14ac:dyDescent="0.25">
      <c r="B33" s="114" t="s">
        <v>35</v>
      </c>
      <c r="C33" s="115"/>
      <c r="D33" s="18">
        <f>SUM(E33:M33)</f>
        <v>1</v>
      </c>
      <c r="E33" s="11">
        <f>IF(ISTEXT(E28),E28,(IF($D28=0,0,(E28/$D28))))</f>
        <v>0.19618913196894849</v>
      </c>
      <c r="F33" s="11">
        <f t="shared" ref="F33:I33" si="3">IF(ISTEXT(F28),F28,(IF($D28=0,0,(F28/$D28))))</f>
        <v>0.1990119971771348</v>
      </c>
      <c r="G33" s="11">
        <f t="shared" si="3"/>
        <v>0.20606916019760058</v>
      </c>
      <c r="H33" s="11">
        <f t="shared" si="3"/>
        <v>0.20042342978122796</v>
      </c>
      <c r="I33" s="11">
        <f t="shared" si="3"/>
        <v>0.19830628087508823</v>
      </c>
      <c r="J33" s="106"/>
      <c r="K33" s="106"/>
      <c r="L33" s="106"/>
      <c r="M33" s="106"/>
    </row>
    <row r="34" spans="2:13" x14ac:dyDescent="0.25">
      <c r="B34" s="114" t="s">
        <v>36</v>
      </c>
      <c r="C34" s="115"/>
      <c r="D34" s="18">
        <f t="shared" ref="D34:D36" si="4">SUM(E34:M34)</f>
        <v>1</v>
      </c>
      <c r="E34" s="11">
        <f t="shared" ref="E34:I34" si="5">IF(ISTEXT(E29),E29,(IF($D29=0,0,(E29/$D29))))</f>
        <v>0.19957277998169057</v>
      </c>
      <c r="F34" s="11">
        <f t="shared" si="5"/>
        <v>0.19835215135794934</v>
      </c>
      <c r="G34" s="11">
        <f t="shared" si="5"/>
        <v>0.19896246566981995</v>
      </c>
      <c r="H34" s="11">
        <f t="shared" si="5"/>
        <v>0.20201403722917302</v>
      </c>
      <c r="I34" s="11">
        <f t="shared" si="5"/>
        <v>0.20109856576136712</v>
      </c>
      <c r="J34" s="106"/>
      <c r="K34" s="106"/>
      <c r="L34" s="106"/>
      <c r="M34" s="106"/>
    </row>
    <row r="35" spans="2:13" ht="27.75" customHeight="1" x14ac:dyDescent="0.25">
      <c r="B35" s="112" t="s">
        <v>37</v>
      </c>
      <c r="C35" s="113"/>
      <c r="D35" s="18">
        <f t="shared" si="4"/>
        <v>1</v>
      </c>
      <c r="E35" s="11">
        <f t="shared" ref="E35:I35" si="6">IF(ISTEXT(E30),E30,(IF($D30=0,0,(E30/$D30))))</f>
        <v>0.20000456631429941</v>
      </c>
      <c r="F35" s="11">
        <f t="shared" si="6"/>
        <v>0.20009589260028768</v>
      </c>
      <c r="G35" s="11">
        <f t="shared" si="6"/>
        <v>0.19998173474280234</v>
      </c>
      <c r="H35" s="11">
        <f t="shared" si="6"/>
        <v>0.20005022945729353</v>
      </c>
      <c r="I35" s="11">
        <f t="shared" si="6"/>
        <v>0.19986757688531701</v>
      </c>
      <c r="J35" s="106"/>
      <c r="K35" s="106"/>
      <c r="L35" s="106"/>
      <c r="M35" s="106"/>
    </row>
    <row r="36" spans="2:13" ht="27.75" customHeight="1" x14ac:dyDescent="0.25">
      <c r="B36" s="112" t="s">
        <v>16</v>
      </c>
      <c r="C36" s="113"/>
      <c r="D36" s="18">
        <f t="shared" si="4"/>
        <v>1</v>
      </c>
      <c r="E36" s="11">
        <f t="shared" ref="E36:I36" si="7">IF(ISTEXT(E31),E31,(IF($D31=0,0,(E31/$D31))))</f>
        <v>0.19997713632466418</v>
      </c>
      <c r="F36" s="11">
        <f t="shared" si="7"/>
        <v>0.19991997713632467</v>
      </c>
      <c r="G36" s="11">
        <f t="shared" si="7"/>
        <v>0.19994284081166047</v>
      </c>
      <c r="H36" s="11">
        <f t="shared" si="7"/>
        <v>0.20003429551300372</v>
      </c>
      <c r="I36" s="11">
        <f t="shared" si="7"/>
        <v>0.20012575021434695</v>
      </c>
      <c r="J36" s="106"/>
      <c r="K36" s="106"/>
      <c r="L36" s="106"/>
      <c r="M36" s="106"/>
    </row>
    <row r="37" spans="2:13" ht="17.25" x14ac:dyDescent="0.25">
      <c r="B37" s="50"/>
    </row>
    <row r="38" spans="2:13" x14ac:dyDescent="0.25">
      <c r="B38" s="117" t="s">
        <v>50</v>
      </c>
      <c r="C38" s="117"/>
      <c r="D38" s="117"/>
      <c r="E38" s="7"/>
      <c r="F38" s="7"/>
      <c r="G38" s="7"/>
      <c r="H38" s="7"/>
      <c r="I38" s="7"/>
      <c r="J38" s="7"/>
      <c r="K38" s="7"/>
      <c r="L38" s="7"/>
      <c r="M38" s="7"/>
    </row>
    <row r="39" spans="2:13" x14ac:dyDescent="0.25">
      <c r="B39" s="118" t="s">
        <v>8</v>
      </c>
      <c r="C39" s="118"/>
      <c r="D39" s="5"/>
      <c r="E39" s="21">
        <v>2009</v>
      </c>
      <c r="F39" s="21">
        <v>2010</v>
      </c>
      <c r="G39" s="21">
        <v>2011</v>
      </c>
      <c r="H39" s="21">
        <v>2012</v>
      </c>
      <c r="I39" s="21">
        <v>2013</v>
      </c>
      <c r="J39" s="104"/>
      <c r="K39" s="104"/>
      <c r="L39" s="104"/>
      <c r="M39" s="104"/>
    </row>
    <row r="40" spans="2:13" x14ac:dyDescent="0.25">
      <c r="B40" s="114" t="s">
        <v>35</v>
      </c>
      <c r="C40" s="115"/>
      <c r="D40" s="42">
        <f>SUM(E40:M40)</f>
        <v>295</v>
      </c>
      <c r="E40" s="9">
        <v>54</v>
      </c>
      <c r="F40" s="9">
        <v>57</v>
      </c>
      <c r="G40" s="9">
        <v>61</v>
      </c>
      <c r="H40" s="9">
        <v>59</v>
      </c>
      <c r="I40" s="9">
        <v>64</v>
      </c>
      <c r="J40" s="107"/>
      <c r="K40" s="107"/>
      <c r="L40" s="107"/>
      <c r="M40" s="108"/>
    </row>
    <row r="41" spans="2:13" x14ac:dyDescent="0.25">
      <c r="B41" s="114" t="s">
        <v>36</v>
      </c>
      <c r="C41" s="115"/>
      <c r="D41" s="42">
        <f>SUM(E41:M41)</f>
        <v>868</v>
      </c>
      <c r="E41" s="9">
        <v>168</v>
      </c>
      <c r="F41" s="9">
        <v>171</v>
      </c>
      <c r="G41" s="9">
        <v>170</v>
      </c>
      <c r="H41" s="9">
        <v>185</v>
      </c>
      <c r="I41" s="9">
        <v>174</v>
      </c>
      <c r="J41" s="107"/>
      <c r="K41" s="107"/>
      <c r="L41" s="107"/>
      <c r="M41" s="108"/>
    </row>
    <row r="42" spans="2:13" ht="29.25" customHeight="1" x14ac:dyDescent="0.25">
      <c r="B42" s="112" t="s">
        <v>37</v>
      </c>
      <c r="C42" s="113"/>
      <c r="D42" s="42">
        <f>SUM(E42:M42)</f>
        <v>5667</v>
      </c>
      <c r="E42" s="9">
        <v>1125</v>
      </c>
      <c r="F42" s="9">
        <v>1130</v>
      </c>
      <c r="G42" s="9">
        <v>1129</v>
      </c>
      <c r="H42" s="9">
        <v>1138</v>
      </c>
      <c r="I42" s="9">
        <v>1145</v>
      </c>
      <c r="J42" s="107"/>
      <c r="K42" s="107"/>
      <c r="L42" s="107"/>
      <c r="M42" s="108"/>
    </row>
    <row r="43" spans="2:13" ht="29.25" customHeight="1" x14ac:dyDescent="0.25">
      <c r="B43" s="112" t="s">
        <v>16</v>
      </c>
      <c r="C43" s="113"/>
      <c r="D43" s="42">
        <f>SUM(E43:M43)</f>
        <v>12482</v>
      </c>
      <c r="E43" s="9">
        <v>2498</v>
      </c>
      <c r="F43" s="9">
        <v>2487</v>
      </c>
      <c r="G43" s="9">
        <v>2479</v>
      </c>
      <c r="H43" s="9">
        <v>2504</v>
      </c>
      <c r="I43" s="9">
        <v>2514</v>
      </c>
      <c r="J43" s="107"/>
      <c r="K43" s="107"/>
      <c r="L43" s="107"/>
      <c r="M43" s="108"/>
    </row>
    <row r="44" spans="2:13" x14ac:dyDescent="0.25">
      <c r="B44" s="119" t="s">
        <v>17</v>
      </c>
      <c r="C44" s="120"/>
      <c r="D44" s="123" t="s">
        <v>33</v>
      </c>
      <c r="E44" s="124"/>
      <c r="F44" s="124"/>
      <c r="G44" s="124"/>
      <c r="H44" s="124"/>
      <c r="I44" s="124"/>
      <c r="J44" s="124"/>
      <c r="K44" s="124"/>
      <c r="L44" s="125"/>
      <c r="M44" s="10"/>
    </row>
    <row r="45" spans="2:13" x14ac:dyDescent="0.25">
      <c r="B45" s="114" t="s">
        <v>35</v>
      </c>
      <c r="C45" s="115"/>
      <c r="D45" s="3"/>
      <c r="E45" s="11">
        <f>IF(ISTEXT(E40),E40,(IF(E28=0,0,(E40/E28))))</f>
        <v>0.19424460431654678</v>
      </c>
      <c r="F45" s="11">
        <f t="shared" ref="F45:I46" si="8">IF(ISTEXT(F40),F40,(IF(F28=0,0,(F40/F28))))</f>
        <v>0.20212765957446807</v>
      </c>
      <c r="G45" s="11">
        <f t="shared" si="8"/>
        <v>0.2089041095890411</v>
      </c>
      <c r="H45" s="11">
        <f t="shared" si="8"/>
        <v>0.20774647887323944</v>
      </c>
      <c r="I45" s="11">
        <f t="shared" si="8"/>
        <v>0.22775800711743771</v>
      </c>
      <c r="J45" s="106"/>
      <c r="K45" s="106"/>
      <c r="L45" s="106"/>
      <c r="M45" s="106"/>
    </row>
    <row r="46" spans="2:13" x14ac:dyDescent="0.25">
      <c r="B46" s="114" t="s">
        <v>36</v>
      </c>
      <c r="C46" s="115"/>
      <c r="D46" s="3"/>
      <c r="E46" s="11">
        <f>IF(ISTEXT(E41),E41,(IF(E29=0,0,(E41/E29))))</f>
        <v>0.25688073394495414</v>
      </c>
      <c r="F46" s="11">
        <f t="shared" si="8"/>
        <v>0.2630769230769231</v>
      </c>
      <c r="G46" s="11">
        <f t="shared" si="8"/>
        <v>0.2607361963190184</v>
      </c>
      <c r="H46" s="11">
        <f t="shared" si="8"/>
        <v>0.27945619335347432</v>
      </c>
      <c r="I46" s="11">
        <f t="shared" si="8"/>
        <v>0.26403641881638845</v>
      </c>
      <c r="J46" s="106"/>
      <c r="K46" s="106"/>
      <c r="L46" s="106"/>
      <c r="M46" s="106"/>
    </row>
    <row r="47" spans="2:13" ht="29.25" customHeight="1" x14ac:dyDescent="0.25">
      <c r="B47" s="112" t="s">
        <v>37</v>
      </c>
      <c r="C47" s="113"/>
      <c r="D47" s="3"/>
      <c r="E47" s="11">
        <f t="shared" ref="E47:I48" si="9">IF(ISTEXT(E42),E42,(IF(E30=0,0,(E42/E30))))</f>
        <v>0.12842465753424659</v>
      </c>
      <c r="F47" s="11">
        <f t="shared" si="9"/>
        <v>0.12893655864901871</v>
      </c>
      <c r="G47" s="11">
        <f t="shared" si="9"/>
        <v>0.12889599269322982</v>
      </c>
      <c r="H47" s="11">
        <f t="shared" si="9"/>
        <v>0.12987902305409724</v>
      </c>
      <c r="I47" s="11">
        <f t="shared" si="9"/>
        <v>0.13079734978295637</v>
      </c>
      <c r="J47" s="106"/>
      <c r="K47" s="106"/>
      <c r="L47" s="106"/>
      <c r="M47" s="106"/>
    </row>
    <row r="48" spans="2:13" ht="27.75" customHeight="1" x14ac:dyDescent="0.25">
      <c r="B48" s="140" t="s">
        <v>16</v>
      </c>
      <c r="C48" s="140"/>
      <c r="D48" s="3"/>
      <c r="E48" s="11">
        <f t="shared" si="9"/>
        <v>0.14279997713371062</v>
      </c>
      <c r="F48" s="11">
        <f t="shared" si="9"/>
        <v>0.14221180237877401</v>
      </c>
      <c r="G48" s="11">
        <f t="shared" si="9"/>
        <v>0.14173813607775873</v>
      </c>
      <c r="H48" s="11">
        <f t="shared" si="9"/>
        <v>0.14310206880786375</v>
      </c>
      <c r="I48" s="11">
        <f t="shared" si="9"/>
        <v>0.14360790586084771</v>
      </c>
      <c r="J48" s="106"/>
      <c r="K48" s="106"/>
      <c r="L48" s="106"/>
      <c r="M48" s="106"/>
    </row>
    <row r="49" spans="2:13" x14ac:dyDescent="0.25">
      <c r="B49" s="88"/>
      <c r="C49" s="88"/>
      <c r="D49" s="89"/>
      <c r="E49" s="87"/>
      <c r="F49" s="87"/>
      <c r="G49" s="87"/>
      <c r="H49" s="87"/>
      <c r="I49" s="87"/>
      <c r="J49" s="87"/>
      <c r="K49" s="87"/>
      <c r="L49" s="87"/>
      <c r="M49" s="87"/>
    </row>
    <row r="50" spans="2:13" x14ac:dyDescent="0.25">
      <c r="B50" s="88"/>
      <c r="C50" s="88"/>
      <c r="D50" s="89"/>
      <c r="E50" s="87"/>
      <c r="F50" s="87"/>
      <c r="G50" s="87"/>
      <c r="H50" s="87"/>
      <c r="I50" s="87"/>
      <c r="J50" s="87"/>
      <c r="K50" s="87"/>
      <c r="L50" s="87"/>
      <c r="M50" s="87"/>
    </row>
    <row r="51" spans="2:13" x14ac:dyDescent="0.25">
      <c r="B51" s="88"/>
      <c r="C51" s="88"/>
      <c r="D51" s="89"/>
      <c r="E51" s="87"/>
      <c r="F51" s="87"/>
      <c r="G51" s="87"/>
      <c r="H51" s="87"/>
      <c r="I51" s="87"/>
      <c r="J51" s="87"/>
      <c r="K51" s="87"/>
      <c r="L51" s="87"/>
      <c r="M51" s="87"/>
    </row>
    <row r="52" spans="2:13" x14ac:dyDescent="0.25">
      <c r="B52" s="88"/>
      <c r="C52" s="88"/>
      <c r="D52" s="89"/>
      <c r="E52" s="87"/>
      <c r="F52" s="87"/>
      <c r="G52" s="87"/>
      <c r="H52" s="87"/>
      <c r="I52" s="87"/>
      <c r="J52" s="87"/>
      <c r="K52" s="87"/>
      <c r="L52" s="87"/>
      <c r="M52" s="87"/>
    </row>
    <row r="53" spans="2:13" x14ac:dyDescent="0.25">
      <c r="B53" s="117" t="s">
        <v>64</v>
      </c>
      <c r="C53" s="117"/>
      <c r="D53" s="117"/>
      <c r="E53" s="7"/>
      <c r="F53" s="7"/>
      <c r="G53" s="7"/>
      <c r="H53" s="7"/>
      <c r="I53" s="7"/>
      <c r="J53" s="7"/>
      <c r="K53" s="7"/>
      <c r="L53" s="7"/>
      <c r="M53" s="7"/>
    </row>
    <row r="54" spans="2:13" x14ac:dyDescent="0.25">
      <c r="B54" s="118" t="s">
        <v>8</v>
      </c>
      <c r="C54" s="118"/>
      <c r="D54" s="5"/>
      <c r="E54" s="21">
        <v>2009</v>
      </c>
      <c r="F54" s="21">
        <v>2010</v>
      </c>
      <c r="G54" s="21">
        <v>2011</v>
      </c>
      <c r="H54" s="21">
        <v>2012</v>
      </c>
      <c r="I54" s="21">
        <v>2013</v>
      </c>
      <c r="J54" s="104"/>
      <c r="K54" s="104"/>
      <c r="L54" s="104"/>
      <c r="M54" s="104"/>
    </row>
    <row r="55" spans="2:13" x14ac:dyDescent="0.25">
      <c r="B55" s="114" t="s">
        <v>35</v>
      </c>
      <c r="C55" s="115"/>
      <c r="D55" s="42">
        <f>SUM(E55:M55)</f>
        <v>272</v>
      </c>
      <c r="E55" s="9">
        <v>54</v>
      </c>
      <c r="F55" s="9">
        <v>51</v>
      </c>
      <c r="G55" s="9">
        <v>59</v>
      </c>
      <c r="H55" s="9">
        <v>55</v>
      </c>
      <c r="I55" s="9">
        <v>53</v>
      </c>
      <c r="J55" s="108"/>
      <c r="K55" s="107"/>
      <c r="L55" s="107"/>
      <c r="M55" s="107"/>
    </row>
    <row r="56" spans="2:13" x14ac:dyDescent="0.25">
      <c r="B56" s="114" t="s">
        <v>36</v>
      </c>
      <c r="C56" s="115"/>
      <c r="D56" s="42">
        <f>SUM(E56:M56)</f>
        <v>981</v>
      </c>
      <c r="E56" s="9">
        <v>194</v>
      </c>
      <c r="F56" s="9">
        <v>197</v>
      </c>
      <c r="G56" s="9">
        <v>199</v>
      </c>
      <c r="H56" s="9">
        <v>196</v>
      </c>
      <c r="I56" s="9">
        <v>195</v>
      </c>
      <c r="J56" s="108"/>
      <c r="K56" s="107"/>
      <c r="L56" s="107"/>
      <c r="M56" s="107"/>
    </row>
    <row r="57" spans="2:13" ht="28.5" customHeight="1" x14ac:dyDescent="0.25">
      <c r="B57" s="112" t="s">
        <v>37</v>
      </c>
      <c r="C57" s="113"/>
      <c r="D57" s="42">
        <f>SUM(E57:M57)</f>
        <v>9302</v>
      </c>
      <c r="E57" s="9">
        <v>1840</v>
      </c>
      <c r="F57" s="9">
        <v>1856</v>
      </c>
      <c r="G57" s="9">
        <v>1864</v>
      </c>
      <c r="H57" s="9">
        <v>1864</v>
      </c>
      <c r="I57" s="9">
        <v>1878</v>
      </c>
      <c r="J57" s="108"/>
      <c r="K57" s="107"/>
      <c r="L57" s="107"/>
      <c r="M57" s="107"/>
    </row>
    <row r="58" spans="2:13" ht="28.5" customHeight="1" x14ac:dyDescent="0.25">
      <c r="B58" s="112" t="s">
        <v>16</v>
      </c>
      <c r="C58" s="113"/>
      <c r="D58" s="42">
        <f>SUM(E58:M58)</f>
        <v>19134</v>
      </c>
      <c r="E58" s="9">
        <v>3746</v>
      </c>
      <c r="F58" s="9">
        <v>3754</v>
      </c>
      <c r="G58" s="9">
        <v>3879</v>
      </c>
      <c r="H58" s="9">
        <v>3901</v>
      </c>
      <c r="I58" s="9">
        <v>3854</v>
      </c>
      <c r="J58" s="108"/>
      <c r="K58" s="107"/>
      <c r="L58" s="107"/>
      <c r="M58" s="107"/>
    </row>
    <row r="59" spans="2:13" x14ac:dyDescent="0.25">
      <c r="B59" s="119" t="s">
        <v>17</v>
      </c>
      <c r="C59" s="120"/>
      <c r="D59" s="123" t="s">
        <v>33</v>
      </c>
      <c r="E59" s="124"/>
      <c r="F59" s="124"/>
      <c r="G59" s="124"/>
      <c r="H59" s="124"/>
      <c r="I59" s="124"/>
      <c r="J59" s="124"/>
      <c r="K59" s="124"/>
      <c r="L59" s="125"/>
      <c r="M59" s="10"/>
    </row>
    <row r="60" spans="2:13" x14ac:dyDescent="0.25">
      <c r="B60" s="114" t="s">
        <v>35</v>
      </c>
      <c r="C60" s="115"/>
      <c r="D60" s="3"/>
      <c r="E60" s="11">
        <f>IF(ISTEXT(E55),E55,(IF(E28=0,0,(E55/E28))))</f>
        <v>0.19424460431654678</v>
      </c>
      <c r="F60" s="11">
        <f t="shared" ref="F60:I60" si="10">IF(ISTEXT(F55),F55,(IF(F28=0,0,(F55/F28))))</f>
        <v>0.18085106382978725</v>
      </c>
      <c r="G60" s="11">
        <f t="shared" si="10"/>
        <v>0.20205479452054795</v>
      </c>
      <c r="H60" s="11">
        <f t="shared" si="10"/>
        <v>0.19366197183098591</v>
      </c>
      <c r="I60" s="11">
        <f t="shared" si="10"/>
        <v>0.18861209964412812</v>
      </c>
      <c r="J60" s="106"/>
      <c r="K60" s="106"/>
      <c r="L60" s="106"/>
      <c r="M60" s="106"/>
    </row>
    <row r="61" spans="2:13" x14ac:dyDescent="0.25">
      <c r="B61" s="114" t="s">
        <v>36</v>
      </c>
      <c r="C61" s="115"/>
      <c r="D61" s="3"/>
      <c r="E61" s="11">
        <f t="shared" ref="E61:I61" si="11">IF(ISTEXT(E56),E56,(IF(E29=0,0,(E56/E29))))</f>
        <v>0.29663608562691129</v>
      </c>
      <c r="F61" s="11">
        <f t="shared" si="11"/>
        <v>0.30307692307692308</v>
      </c>
      <c r="G61" s="11">
        <f t="shared" si="11"/>
        <v>0.30521472392638038</v>
      </c>
      <c r="H61" s="11">
        <f t="shared" si="11"/>
        <v>0.29607250755287007</v>
      </c>
      <c r="I61" s="11">
        <f t="shared" si="11"/>
        <v>0.29590288315629742</v>
      </c>
      <c r="J61" s="106"/>
      <c r="K61" s="106"/>
      <c r="L61" s="106"/>
      <c r="M61" s="106"/>
    </row>
    <row r="62" spans="2:13" ht="31.5" customHeight="1" x14ac:dyDescent="0.25">
      <c r="B62" s="112" t="s">
        <v>37</v>
      </c>
      <c r="C62" s="113"/>
      <c r="D62" s="3"/>
      <c r="E62" s="11">
        <f t="shared" ref="E62:I62" si="12">IF(ISTEXT(E57),E57,(IF(E30=0,0,(E57/E30))))</f>
        <v>0.21004566210045661</v>
      </c>
      <c r="F62" s="11">
        <f t="shared" si="12"/>
        <v>0.21177544500228207</v>
      </c>
      <c r="G62" s="11">
        <f t="shared" si="12"/>
        <v>0.21280968147048751</v>
      </c>
      <c r="H62" s="11">
        <f t="shared" si="12"/>
        <v>0.21273681807806438</v>
      </c>
      <c r="I62" s="11">
        <f t="shared" si="12"/>
        <v>0.21453050034270049</v>
      </c>
      <c r="J62" s="106"/>
      <c r="K62" s="106"/>
      <c r="L62" s="106"/>
      <c r="M62" s="106"/>
    </row>
    <row r="63" spans="2:13" ht="29.25" customHeight="1" x14ac:dyDescent="0.25">
      <c r="B63" s="112" t="s">
        <v>16</v>
      </c>
      <c r="C63" s="113"/>
      <c r="D63" s="3"/>
      <c r="E63" s="11">
        <f t="shared" ref="E63:I63" si="13">IF(ISTEXT(E58),E58,(IF(E31=0,0,(E58/E31))))</f>
        <v>0.2141427999771337</v>
      </c>
      <c r="F63" s="11">
        <f t="shared" si="13"/>
        <v>0.21466148215919487</v>
      </c>
      <c r="G63" s="11">
        <f t="shared" si="13"/>
        <v>0.22178387650085762</v>
      </c>
      <c r="H63" s="11">
        <f t="shared" si="13"/>
        <v>0.22293976454451939</v>
      </c>
      <c r="I63" s="11">
        <f t="shared" si="13"/>
        <v>0.22015309036901634</v>
      </c>
      <c r="J63" s="106"/>
      <c r="K63" s="106"/>
      <c r="L63" s="106"/>
      <c r="M63" s="106"/>
    </row>
    <row r="64" spans="2:13" x14ac:dyDescent="0.25">
      <c r="B64" s="117" t="s">
        <v>65</v>
      </c>
      <c r="C64" s="117"/>
      <c r="D64" s="117"/>
      <c r="E64" s="7"/>
      <c r="F64" s="7"/>
      <c r="G64" s="7"/>
      <c r="H64" s="7"/>
      <c r="I64" s="7"/>
      <c r="J64" s="7"/>
      <c r="K64" s="7"/>
      <c r="L64" s="7"/>
      <c r="M64" s="7"/>
    </row>
    <row r="65" spans="2:13" x14ac:dyDescent="0.25">
      <c r="B65" s="118" t="s">
        <v>8</v>
      </c>
      <c r="C65" s="118"/>
      <c r="D65" s="5"/>
      <c r="E65" s="21">
        <v>2009</v>
      </c>
      <c r="F65" s="21">
        <v>2010</v>
      </c>
      <c r="G65" s="21">
        <v>2011</v>
      </c>
      <c r="H65" s="21">
        <v>2012</v>
      </c>
      <c r="I65" s="21">
        <v>2013</v>
      </c>
      <c r="J65" s="104"/>
      <c r="K65" s="104"/>
      <c r="L65" s="104"/>
      <c r="M65" s="104"/>
    </row>
    <row r="66" spans="2:13" x14ac:dyDescent="0.25">
      <c r="B66" s="114" t="s">
        <v>35</v>
      </c>
      <c r="C66" s="115"/>
      <c r="D66" s="42">
        <f>SUM(E66:M66)</f>
        <v>633</v>
      </c>
      <c r="E66" s="9">
        <v>120</v>
      </c>
      <c r="F66" s="9">
        <v>128</v>
      </c>
      <c r="G66" s="9">
        <v>128</v>
      </c>
      <c r="H66" s="9">
        <v>130</v>
      </c>
      <c r="I66" s="15">
        <v>127</v>
      </c>
      <c r="J66" s="108"/>
      <c r="K66" s="107"/>
      <c r="L66" s="107"/>
      <c r="M66" s="107"/>
    </row>
    <row r="67" spans="2:13" x14ac:dyDescent="0.25">
      <c r="B67" s="114" t="s">
        <v>36</v>
      </c>
      <c r="C67" s="115"/>
      <c r="D67" s="42">
        <f>SUM(E67:M67)</f>
        <v>1153</v>
      </c>
      <c r="E67" s="9">
        <v>224</v>
      </c>
      <c r="F67" s="9">
        <v>230</v>
      </c>
      <c r="G67" s="9">
        <v>225</v>
      </c>
      <c r="H67" s="9">
        <v>229</v>
      </c>
      <c r="I67" s="15">
        <v>245</v>
      </c>
      <c r="J67" s="108"/>
      <c r="K67" s="107"/>
      <c r="L67" s="107"/>
      <c r="M67" s="107"/>
    </row>
    <row r="68" spans="2:13" ht="28.5" customHeight="1" x14ac:dyDescent="0.25">
      <c r="B68" s="112" t="s">
        <v>37</v>
      </c>
      <c r="C68" s="113"/>
      <c r="D68" s="42">
        <f>SUM(E68:M68)</f>
        <v>14069</v>
      </c>
      <c r="E68" s="9">
        <v>2789</v>
      </c>
      <c r="F68" s="9">
        <v>2845</v>
      </c>
      <c r="G68" s="9">
        <v>2801</v>
      </c>
      <c r="H68" s="9">
        <v>2789</v>
      </c>
      <c r="I68" s="15">
        <v>2845</v>
      </c>
      <c r="J68" s="108"/>
      <c r="K68" s="107"/>
      <c r="L68" s="107"/>
      <c r="M68" s="107"/>
    </row>
    <row r="69" spans="2:13" ht="28.5" customHeight="1" x14ac:dyDescent="0.25">
      <c r="B69" s="112" t="s">
        <v>16</v>
      </c>
      <c r="C69" s="113"/>
      <c r="D69" s="42">
        <f>SUM(E69:M69)</f>
        <v>29538</v>
      </c>
      <c r="E69" s="9">
        <v>5815</v>
      </c>
      <c r="F69" s="9">
        <v>5745</v>
      </c>
      <c r="G69" s="9">
        <v>5986</v>
      </c>
      <c r="H69" s="9">
        <v>5991</v>
      </c>
      <c r="I69" s="15">
        <v>6001</v>
      </c>
      <c r="J69" s="108"/>
      <c r="K69" s="107"/>
      <c r="L69" s="107"/>
      <c r="M69" s="107"/>
    </row>
    <row r="70" spans="2:13" x14ac:dyDescent="0.25">
      <c r="B70" s="119" t="s">
        <v>17</v>
      </c>
      <c r="C70" s="120"/>
      <c r="D70" s="123" t="s">
        <v>33</v>
      </c>
      <c r="E70" s="124"/>
      <c r="F70" s="124"/>
      <c r="G70" s="124"/>
      <c r="H70" s="124"/>
      <c r="I70" s="124"/>
      <c r="J70" s="124"/>
      <c r="K70" s="124"/>
      <c r="L70" s="125"/>
      <c r="M70" s="10"/>
    </row>
    <row r="71" spans="2:13" x14ac:dyDescent="0.25">
      <c r="B71" s="114" t="s">
        <v>35</v>
      </c>
      <c r="C71" s="115"/>
      <c r="D71" s="3"/>
      <c r="E71" s="11">
        <f>IF(ISTEXT(E66),E66,(IF(E28=0,0,(E66/E28))))</f>
        <v>0.43165467625899279</v>
      </c>
      <c r="F71" s="11">
        <f t="shared" ref="F71:I71" si="14">IF(ISTEXT(F66),F66,(IF(F28=0,0,(F66/F28))))</f>
        <v>0.45390070921985815</v>
      </c>
      <c r="G71" s="11">
        <f t="shared" si="14"/>
        <v>0.43835616438356162</v>
      </c>
      <c r="H71" s="11">
        <f t="shared" si="14"/>
        <v>0.45774647887323944</v>
      </c>
      <c r="I71" s="11">
        <f t="shared" si="14"/>
        <v>0.45195729537366547</v>
      </c>
      <c r="J71" s="106"/>
      <c r="K71" s="106"/>
      <c r="L71" s="106"/>
      <c r="M71" s="106"/>
    </row>
    <row r="72" spans="2:13" x14ac:dyDescent="0.25">
      <c r="B72" s="114" t="s">
        <v>36</v>
      </c>
      <c r="C72" s="115"/>
      <c r="D72" s="3"/>
      <c r="E72" s="11">
        <f t="shared" ref="E72:I72" si="15">IF(ISTEXT(E67),E67,(IF(E29=0,0,(E67/E29))))</f>
        <v>0.34250764525993882</v>
      </c>
      <c r="F72" s="11">
        <f t="shared" si="15"/>
        <v>0.35384615384615387</v>
      </c>
      <c r="G72" s="11">
        <f t="shared" si="15"/>
        <v>0.34509202453987731</v>
      </c>
      <c r="H72" s="11">
        <f t="shared" si="15"/>
        <v>0.34592145015105741</v>
      </c>
      <c r="I72" s="11">
        <f t="shared" si="15"/>
        <v>0.37177541729893776</v>
      </c>
      <c r="J72" s="106"/>
      <c r="K72" s="106"/>
      <c r="L72" s="106"/>
      <c r="M72" s="106"/>
    </row>
    <row r="73" spans="2:13" ht="27.75" customHeight="1" x14ac:dyDescent="0.25">
      <c r="B73" s="112" t="s">
        <v>37</v>
      </c>
      <c r="C73" s="113"/>
      <c r="D73" s="3"/>
      <c r="E73" s="11">
        <f t="shared" ref="E73:I73" si="16">IF(ISTEXT(E68),E68,(IF(E30=0,0,(E68/E30))))</f>
        <v>0.31837899543378995</v>
      </c>
      <c r="F73" s="11">
        <f t="shared" si="16"/>
        <v>0.32462345960748518</v>
      </c>
      <c r="G73" s="11">
        <f t="shared" si="16"/>
        <v>0.3197853636259847</v>
      </c>
      <c r="H73" s="11">
        <f t="shared" si="16"/>
        <v>0.31830632275736132</v>
      </c>
      <c r="I73" s="11">
        <f t="shared" si="16"/>
        <v>0.324994288325337</v>
      </c>
      <c r="J73" s="106"/>
      <c r="K73" s="106"/>
      <c r="L73" s="106"/>
      <c r="M73" s="106"/>
    </row>
    <row r="74" spans="2:13" ht="28.5" customHeight="1" x14ac:dyDescent="0.25">
      <c r="B74" s="140" t="s">
        <v>16</v>
      </c>
      <c r="C74" s="140"/>
      <c r="D74" s="3"/>
      <c r="E74" s="11">
        <f t="shared" ref="E74:I74" si="17">IF(ISTEXT(E69),E69,(IF(E31=0,0,(E69/E31))))</f>
        <v>0.33241868175841766</v>
      </c>
      <c r="F74" s="11">
        <f t="shared" si="17"/>
        <v>0.3285109789569991</v>
      </c>
      <c r="G74" s="11">
        <f t="shared" si="17"/>
        <v>0.34225271583762151</v>
      </c>
      <c r="H74" s="11">
        <f t="shared" si="17"/>
        <v>0.34238198651274432</v>
      </c>
      <c r="I74" s="11">
        <f t="shared" si="17"/>
        <v>0.34279675539814919</v>
      </c>
      <c r="J74" s="106"/>
      <c r="K74" s="106"/>
      <c r="L74" s="106"/>
      <c r="M74" s="106"/>
    </row>
    <row r="75" spans="2:13" ht="20.25" customHeight="1" x14ac:dyDescent="0.25">
      <c r="B75" s="91"/>
      <c r="C75" s="91"/>
      <c r="D75" s="75"/>
      <c r="E75" s="90"/>
      <c r="F75" s="90"/>
      <c r="G75" s="90"/>
      <c r="H75" s="90"/>
      <c r="I75" s="90"/>
      <c r="J75" s="90"/>
      <c r="K75" s="90"/>
      <c r="L75" s="90"/>
      <c r="M75" s="90"/>
    </row>
    <row r="76" spans="2:13" ht="19.5" customHeight="1" x14ac:dyDescent="0.25">
      <c r="B76" s="91"/>
      <c r="C76" s="91"/>
      <c r="D76" s="75"/>
      <c r="E76" s="90"/>
      <c r="F76" s="90"/>
      <c r="G76" s="90"/>
      <c r="H76" s="90"/>
      <c r="I76" s="90"/>
      <c r="J76" s="90"/>
      <c r="K76" s="90"/>
      <c r="L76" s="90"/>
      <c r="M76" s="90"/>
    </row>
    <row r="77" spans="2:13" x14ac:dyDescent="0.25">
      <c r="B77" s="117" t="s">
        <v>53</v>
      </c>
      <c r="C77" s="117"/>
      <c r="D77" s="117"/>
      <c r="E77" s="7"/>
      <c r="F77" s="7"/>
      <c r="G77" s="7"/>
      <c r="H77" s="7"/>
      <c r="I77" s="7"/>
      <c r="J77" s="7"/>
      <c r="K77" s="7"/>
      <c r="L77" s="7"/>
      <c r="M77" s="7"/>
    </row>
    <row r="78" spans="2:13" x14ac:dyDescent="0.25">
      <c r="B78" s="118" t="s">
        <v>8</v>
      </c>
      <c r="C78" s="118"/>
      <c r="D78" s="5"/>
      <c r="E78" s="21">
        <v>2009</v>
      </c>
      <c r="F78" s="21">
        <v>2010</v>
      </c>
      <c r="G78" s="21">
        <v>2011</v>
      </c>
      <c r="H78" s="21">
        <v>2012</v>
      </c>
      <c r="I78" s="21">
        <v>2013</v>
      </c>
      <c r="J78" s="104"/>
      <c r="K78" s="104"/>
      <c r="L78" s="104"/>
      <c r="M78" s="104"/>
    </row>
    <row r="79" spans="2:13" x14ac:dyDescent="0.25">
      <c r="B79" s="114" t="s">
        <v>35</v>
      </c>
      <c r="C79" s="115"/>
      <c r="D79" s="42">
        <f>SUM(E79:M79)</f>
        <v>460</v>
      </c>
      <c r="E79" s="9">
        <v>89</v>
      </c>
      <c r="F79" s="9">
        <v>90</v>
      </c>
      <c r="G79" s="9">
        <v>94</v>
      </c>
      <c r="H79" s="9">
        <v>92</v>
      </c>
      <c r="I79" s="9">
        <v>95</v>
      </c>
      <c r="J79" s="107"/>
      <c r="K79" s="108"/>
      <c r="L79" s="107"/>
      <c r="M79" s="107"/>
    </row>
    <row r="80" spans="2:13" x14ac:dyDescent="0.25">
      <c r="B80" s="114" t="s">
        <v>36</v>
      </c>
      <c r="C80" s="115"/>
      <c r="D80" s="42">
        <f>SUM(E80:M80)</f>
        <v>107</v>
      </c>
      <c r="E80" s="9">
        <v>21</v>
      </c>
      <c r="F80" s="9">
        <v>25</v>
      </c>
      <c r="G80" s="9">
        <v>22</v>
      </c>
      <c r="H80" s="9">
        <v>19</v>
      </c>
      <c r="I80" s="9">
        <v>20</v>
      </c>
      <c r="J80" s="107"/>
      <c r="K80" s="108"/>
      <c r="L80" s="107"/>
      <c r="M80" s="107"/>
    </row>
    <row r="81" spans="2:13" ht="28.5" customHeight="1" x14ac:dyDescent="0.25">
      <c r="B81" s="112" t="s">
        <v>37</v>
      </c>
      <c r="C81" s="113"/>
      <c r="D81" s="42">
        <f>SUM(E81:M81)</f>
        <v>11250</v>
      </c>
      <c r="E81" s="9">
        <v>2198</v>
      </c>
      <c r="F81" s="9">
        <v>2234</v>
      </c>
      <c r="G81" s="9">
        <v>2246</v>
      </c>
      <c r="H81" s="9">
        <v>2274</v>
      </c>
      <c r="I81" s="9">
        <v>2298</v>
      </c>
      <c r="J81" s="107"/>
      <c r="K81" s="108"/>
      <c r="L81" s="107"/>
      <c r="M81" s="107"/>
    </row>
    <row r="82" spans="2:13" ht="27.75" customHeight="1" x14ac:dyDescent="0.25">
      <c r="B82" s="112" t="s">
        <v>16</v>
      </c>
      <c r="C82" s="113"/>
      <c r="D82" s="42">
        <f>SUM(E82:M82)</f>
        <v>8646</v>
      </c>
      <c r="E82" s="9">
        <v>1654</v>
      </c>
      <c r="F82" s="9">
        <v>1666</v>
      </c>
      <c r="G82" s="9">
        <v>1764</v>
      </c>
      <c r="H82" s="9">
        <v>1761</v>
      </c>
      <c r="I82" s="9">
        <v>1801</v>
      </c>
      <c r="J82" s="107"/>
      <c r="K82" s="108"/>
      <c r="L82" s="107"/>
      <c r="M82" s="107"/>
    </row>
    <row r="83" spans="2:13" x14ac:dyDescent="0.25">
      <c r="B83" s="119" t="s">
        <v>17</v>
      </c>
      <c r="C83" s="120"/>
      <c r="D83" s="123" t="s">
        <v>33</v>
      </c>
      <c r="E83" s="124"/>
      <c r="F83" s="124"/>
      <c r="G83" s="124"/>
      <c r="H83" s="124"/>
      <c r="I83" s="124"/>
      <c r="J83" s="124"/>
      <c r="K83" s="124"/>
      <c r="L83" s="125"/>
      <c r="M83" s="10"/>
    </row>
    <row r="84" spans="2:13" x14ac:dyDescent="0.25">
      <c r="B84" s="114" t="s">
        <v>35</v>
      </c>
      <c r="C84" s="115"/>
      <c r="D84" s="3"/>
      <c r="E84" s="11">
        <f t="shared" ref="E84:I84" si="18">IF(ISTEXT(E79),E79,(IF(E28=0,0,(E79/E28))))</f>
        <v>0.32014388489208634</v>
      </c>
      <c r="F84" s="11">
        <f t="shared" si="18"/>
        <v>0.31914893617021278</v>
      </c>
      <c r="G84" s="11">
        <f t="shared" si="18"/>
        <v>0.32191780821917809</v>
      </c>
      <c r="H84" s="11">
        <f t="shared" si="18"/>
        <v>0.323943661971831</v>
      </c>
      <c r="I84" s="11">
        <f t="shared" si="18"/>
        <v>0.33807829181494664</v>
      </c>
      <c r="J84" s="106"/>
      <c r="K84" s="106"/>
      <c r="L84" s="106"/>
      <c r="M84" s="106"/>
    </row>
    <row r="85" spans="2:13" x14ac:dyDescent="0.25">
      <c r="B85" s="114" t="s">
        <v>36</v>
      </c>
      <c r="C85" s="115"/>
      <c r="D85" s="3"/>
      <c r="E85" s="11">
        <f t="shared" ref="E85:I85" si="19">IF(ISTEXT(E80),E80,(IF(E29=0,0,(E80/E29))))</f>
        <v>3.2110091743119268E-2</v>
      </c>
      <c r="F85" s="11">
        <f t="shared" si="19"/>
        <v>3.8461538461538464E-2</v>
      </c>
      <c r="G85" s="11">
        <f t="shared" si="19"/>
        <v>3.3742331288343558E-2</v>
      </c>
      <c r="H85" s="11">
        <f t="shared" si="19"/>
        <v>2.8700906344410877E-2</v>
      </c>
      <c r="I85" s="11">
        <f t="shared" si="19"/>
        <v>3.0349013657056147E-2</v>
      </c>
      <c r="J85" s="106"/>
      <c r="K85" s="106"/>
      <c r="L85" s="106"/>
      <c r="M85" s="106"/>
    </row>
    <row r="86" spans="2:13" ht="29.25" customHeight="1" x14ac:dyDescent="0.25">
      <c r="B86" s="112" t="s">
        <v>37</v>
      </c>
      <c r="C86" s="113"/>
      <c r="D86" s="3"/>
      <c r="E86" s="11">
        <f t="shared" ref="E86:I86" si="20">IF(ISTEXT(E81),E81,(IF(E30=0,0,(E81/E30))))</f>
        <v>0.2509132420091324</v>
      </c>
      <c r="F86" s="11">
        <f t="shared" si="20"/>
        <v>0.25490643541761754</v>
      </c>
      <c r="G86" s="11">
        <f t="shared" si="20"/>
        <v>0.25642196597785133</v>
      </c>
      <c r="H86" s="11">
        <f t="shared" si="20"/>
        <v>0.2595297877196987</v>
      </c>
      <c r="I86" s="11">
        <f t="shared" si="20"/>
        <v>0.26250856751199453</v>
      </c>
      <c r="J86" s="106"/>
      <c r="K86" s="106"/>
      <c r="L86" s="106"/>
      <c r="M86" s="106"/>
    </row>
    <row r="87" spans="2:13" ht="28.5" customHeight="1" x14ac:dyDescent="0.25">
      <c r="B87" s="112" t="s">
        <v>16</v>
      </c>
      <c r="C87" s="113"/>
      <c r="D87" s="3"/>
      <c r="E87" s="11">
        <f t="shared" ref="E87:I87" si="21">IF(ISTEXT(E82),E82,(IF(E31=0,0,(E82/E31))))</f>
        <v>9.4552106556908475E-2</v>
      </c>
      <c r="F87" s="11">
        <f t="shared" si="21"/>
        <v>9.5265324794144554E-2</v>
      </c>
      <c r="G87" s="11">
        <f t="shared" si="21"/>
        <v>0.10085763293310464</v>
      </c>
      <c r="H87" s="11">
        <f t="shared" si="21"/>
        <v>0.10064007315121729</v>
      </c>
      <c r="I87" s="11">
        <f t="shared" si="21"/>
        <v>0.10287901290985947</v>
      </c>
      <c r="J87" s="106"/>
      <c r="K87" s="106"/>
      <c r="L87" s="106"/>
      <c r="M87" s="106"/>
    </row>
    <row r="88" spans="2:13" x14ac:dyDescent="0.25">
      <c r="B88" s="117" t="s">
        <v>54</v>
      </c>
      <c r="C88" s="117"/>
      <c r="D88" s="117"/>
      <c r="E88" s="7"/>
      <c r="F88" s="7"/>
      <c r="G88" s="7"/>
      <c r="H88" s="7"/>
      <c r="I88" s="7"/>
      <c r="J88" s="7"/>
      <c r="K88" s="7"/>
      <c r="L88" s="7"/>
      <c r="M88" s="7"/>
    </row>
    <row r="89" spans="2:13" x14ac:dyDescent="0.25">
      <c r="B89" s="118" t="s">
        <v>8</v>
      </c>
      <c r="C89" s="118"/>
      <c r="D89" s="5"/>
      <c r="E89" s="21">
        <v>2009</v>
      </c>
      <c r="F89" s="21">
        <v>2010</v>
      </c>
      <c r="G89" s="21">
        <v>2011</v>
      </c>
      <c r="H89" s="21">
        <v>2012</v>
      </c>
      <c r="I89" s="21">
        <v>2013</v>
      </c>
      <c r="J89" s="104"/>
      <c r="K89" s="104"/>
      <c r="L89" s="104"/>
      <c r="M89" s="104"/>
    </row>
    <row r="90" spans="2:13" x14ac:dyDescent="0.25">
      <c r="B90" s="114" t="s">
        <v>35</v>
      </c>
      <c r="C90" s="115"/>
      <c r="D90" s="42">
        <f>SUM(E90:M90)</f>
        <v>188</v>
      </c>
      <c r="E90" s="9">
        <v>38</v>
      </c>
      <c r="F90" s="9">
        <v>35</v>
      </c>
      <c r="G90" s="9">
        <v>38</v>
      </c>
      <c r="H90" s="9">
        <v>40</v>
      </c>
      <c r="I90" s="9">
        <v>37</v>
      </c>
      <c r="J90" s="107"/>
      <c r="K90" s="108"/>
      <c r="L90" s="107"/>
      <c r="M90" s="107"/>
    </row>
    <row r="91" spans="2:13" x14ac:dyDescent="0.25">
      <c r="B91" s="114" t="s">
        <v>36</v>
      </c>
      <c r="C91" s="115"/>
      <c r="D91" s="42">
        <f>SUM(E91:M91)</f>
        <v>34</v>
      </c>
      <c r="E91" s="9">
        <v>5</v>
      </c>
      <c r="F91" s="9">
        <v>6</v>
      </c>
      <c r="G91" s="9">
        <v>7</v>
      </c>
      <c r="H91" s="9">
        <v>9</v>
      </c>
      <c r="I91" s="9">
        <v>7</v>
      </c>
      <c r="J91" s="107"/>
      <c r="K91" s="108"/>
      <c r="L91" s="107"/>
      <c r="M91" s="107"/>
    </row>
    <row r="92" spans="2:13" ht="28.5" customHeight="1" x14ac:dyDescent="0.25">
      <c r="B92" s="112" t="s">
        <v>37</v>
      </c>
      <c r="C92" s="113"/>
      <c r="D92" s="42">
        <f>SUM(E92:M92)</f>
        <v>4542</v>
      </c>
      <c r="E92" s="9">
        <v>915</v>
      </c>
      <c r="F92" s="9">
        <v>910</v>
      </c>
      <c r="G92" s="9">
        <v>913</v>
      </c>
      <c r="H92" s="9">
        <v>904</v>
      </c>
      <c r="I92" s="9">
        <v>900</v>
      </c>
      <c r="J92" s="107"/>
      <c r="K92" s="108"/>
      <c r="L92" s="107"/>
      <c r="M92" s="107"/>
    </row>
    <row r="93" spans="2:13" ht="28.5" customHeight="1" x14ac:dyDescent="0.25">
      <c r="B93" s="112" t="s">
        <v>16</v>
      </c>
      <c r="C93" s="113"/>
      <c r="D93" s="42">
        <f>SUM(E93:M93)</f>
        <v>79</v>
      </c>
      <c r="E93" s="9">
        <v>10</v>
      </c>
      <c r="F93" s="9">
        <v>13</v>
      </c>
      <c r="G93" s="9">
        <v>15</v>
      </c>
      <c r="H93" s="9">
        <v>20</v>
      </c>
      <c r="I93" s="9">
        <v>21</v>
      </c>
      <c r="J93" s="107"/>
      <c r="K93" s="108"/>
      <c r="L93" s="107"/>
      <c r="M93" s="107"/>
    </row>
    <row r="94" spans="2:13" x14ac:dyDescent="0.25">
      <c r="B94" s="119" t="s">
        <v>17</v>
      </c>
      <c r="C94" s="120"/>
      <c r="D94" s="123" t="s">
        <v>33</v>
      </c>
      <c r="E94" s="124"/>
      <c r="F94" s="124"/>
      <c r="G94" s="124"/>
      <c r="H94" s="124"/>
      <c r="I94" s="124"/>
      <c r="J94" s="124"/>
      <c r="K94" s="124"/>
      <c r="L94" s="125"/>
      <c r="M94" s="10"/>
    </row>
    <row r="95" spans="2:13" x14ac:dyDescent="0.25">
      <c r="B95" s="114" t="s">
        <v>35</v>
      </c>
      <c r="C95" s="115"/>
      <c r="D95" s="3"/>
      <c r="E95" s="11">
        <f t="shared" ref="E95:I95" si="22">IF(ISTEXT(E90),E90,(IF(E28=0,0,(E90/E28))))</f>
        <v>0.1366906474820144</v>
      </c>
      <c r="F95" s="11">
        <f t="shared" si="22"/>
        <v>0.12411347517730496</v>
      </c>
      <c r="G95" s="11">
        <f t="shared" si="22"/>
        <v>0.13013698630136986</v>
      </c>
      <c r="H95" s="11">
        <f t="shared" si="22"/>
        <v>0.14084507042253522</v>
      </c>
      <c r="I95" s="11">
        <f t="shared" si="22"/>
        <v>0.13167259786476868</v>
      </c>
      <c r="J95" s="106"/>
      <c r="K95" s="106"/>
      <c r="L95" s="106"/>
      <c r="M95" s="106"/>
    </row>
    <row r="96" spans="2:13" x14ac:dyDescent="0.25">
      <c r="B96" s="114" t="s">
        <v>36</v>
      </c>
      <c r="C96" s="115"/>
      <c r="D96" s="3"/>
      <c r="E96" s="11">
        <f t="shared" ref="E96:I96" si="23">IF(ISTEXT(E91),E91,(IF(E29=0,0,(E91/E29))))</f>
        <v>7.6452599388379203E-3</v>
      </c>
      <c r="F96" s="11">
        <f t="shared" si="23"/>
        <v>9.2307692307692316E-3</v>
      </c>
      <c r="G96" s="11">
        <f t="shared" si="23"/>
        <v>1.0736196319018405E-2</v>
      </c>
      <c r="H96" s="11">
        <f t="shared" si="23"/>
        <v>1.3595166163141994E-2</v>
      </c>
      <c r="I96" s="11">
        <f t="shared" si="23"/>
        <v>1.0622154779969651E-2</v>
      </c>
      <c r="J96" s="106"/>
      <c r="K96" s="106"/>
      <c r="L96" s="106"/>
      <c r="M96" s="106"/>
    </row>
    <row r="97" spans="2:14" ht="30" customHeight="1" x14ac:dyDescent="0.25">
      <c r="B97" s="112" t="s">
        <v>37</v>
      </c>
      <c r="C97" s="113"/>
      <c r="D97" s="3"/>
      <c r="E97" s="11">
        <f t="shared" ref="E97:I97" si="24">IF(ISTEXT(E92),E92,(IF(E30=0,0,(E92/E30))))</f>
        <v>0.10445205479452055</v>
      </c>
      <c r="F97" s="11">
        <f t="shared" si="24"/>
        <v>0.10383386581469649</v>
      </c>
      <c r="G97" s="11">
        <f t="shared" si="24"/>
        <v>0.10423564333828063</v>
      </c>
      <c r="H97" s="11">
        <f t="shared" si="24"/>
        <v>0.10317279160009131</v>
      </c>
      <c r="I97" s="11">
        <f t="shared" si="24"/>
        <v>0.10281014393420151</v>
      </c>
      <c r="J97" s="106"/>
      <c r="K97" s="106"/>
      <c r="L97" s="106"/>
      <c r="M97" s="106"/>
    </row>
    <row r="98" spans="2:14" ht="30" customHeight="1" x14ac:dyDescent="0.25">
      <c r="B98" s="140" t="s">
        <v>16</v>
      </c>
      <c r="C98" s="140"/>
      <c r="D98" s="3"/>
      <c r="E98" s="11">
        <f t="shared" ref="E98:I98" si="25">IF(ISTEXT(E93),E93,(IF(E31=0,0,(E93/E31))))</f>
        <v>5.7165723432230032E-4</v>
      </c>
      <c r="F98" s="11">
        <f t="shared" si="25"/>
        <v>7.4336688014638608E-4</v>
      </c>
      <c r="G98" s="11">
        <f t="shared" si="25"/>
        <v>8.576329331046312E-4</v>
      </c>
      <c r="H98" s="11">
        <f t="shared" si="25"/>
        <v>1.1429877700308607E-3</v>
      </c>
      <c r="I98" s="11">
        <f t="shared" si="25"/>
        <v>1.1995887124414486E-3</v>
      </c>
      <c r="J98" s="106"/>
      <c r="K98" s="106"/>
      <c r="L98" s="106"/>
      <c r="M98" s="106"/>
    </row>
    <row r="99" spans="2:14" ht="28.5" customHeight="1" x14ac:dyDescent="0.25">
      <c r="B99" s="91"/>
      <c r="C99" s="91"/>
      <c r="D99" s="75"/>
      <c r="E99" s="90"/>
      <c r="F99" s="90"/>
      <c r="G99" s="90"/>
      <c r="H99" s="90"/>
      <c r="I99" s="90"/>
      <c r="J99" s="90"/>
      <c r="K99" s="90"/>
      <c r="L99" s="90"/>
      <c r="M99" s="90"/>
    </row>
    <row r="100" spans="2:14" ht="28.5" customHeight="1" x14ac:dyDescent="0.25">
      <c r="B100" s="91"/>
      <c r="C100" s="91"/>
      <c r="D100" s="75"/>
      <c r="E100" s="90"/>
      <c r="F100" s="90"/>
      <c r="G100" s="90"/>
      <c r="H100" s="90"/>
      <c r="I100" s="90"/>
      <c r="J100" s="90"/>
      <c r="K100" s="90"/>
      <c r="L100" s="90"/>
      <c r="M100" s="90"/>
    </row>
    <row r="101" spans="2:14" ht="28.5" customHeight="1" x14ac:dyDescent="0.25">
      <c r="B101" s="91"/>
      <c r="C101" s="91"/>
      <c r="D101" s="75"/>
      <c r="E101" s="90"/>
      <c r="F101" s="90"/>
      <c r="G101" s="90"/>
      <c r="H101" s="90"/>
      <c r="I101" s="90"/>
      <c r="J101" s="90"/>
      <c r="K101" s="90"/>
      <c r="L101" s="90"/>
      <c r="M101" s="90"/>
    </row>
    <row r="102" spans="2:14" x14ac:dyDescent="0.25">
      <c r="B102" s="117" t="s">
        <v>66</v>
      </c>
      <c r="C102" s="117"/>
      <c r="D102" s="117"/>
      <c r="E102" s="7"/>
      <c r="F102" s="7"/>
      <c r="G102" s="7"/>
      <c r="H102" s="7"/>
      <c r="I102" s="7"/>
      <c r="J102" s="7"/>
      <c r="K102" s="7"/>
      <c r="L102" s="7"/>
      <c r="M102" s="7"/>
    </row>
    <row r="103" spans="2:14" x14ac:dyDescent="0.25">
      <c r="B103" s="118" t="s">
        <v>8</v>
      </c>
      <c r="C103" s="118"/>
      <c r="D103" s="5"/>
      <c r="E103" s="21">
        <v>2009</v>
      </c>
      <c r="F103" s="21">
        <v>2010</v>
      </c>
      <c r="G103" s="21">
        <v>2011</v>
      </c>
      <c r="H103" s="21">
        <v>2012</v>
      </c>
      <c r="I103" s="21">
        <v>2013</v>
      </c>
      <c r="J103" s="104"/>
      <c r="K103" s="104"/>
      <c r="L103" s="104"/>
      <c r="M103" s="104"/>
    </row>
    <row r="104" spans="2:14" x14ac:dyDescent="0.25">
      <c r="B104" s="114" t="s">
        <v>35</v>
      </c>
      <c r="C104" s="115"/>
      <c r="D104" s="42">
        <f>SUM(E104:M104)</f>
        <v>385</v>
      </c>
      <c r="E104" s="9">
        <v>75</v>
      </c>
      <c r="F104" s="9">
        <v>81</v>
      </c>
      <c r="G104" s="9">
        <v>79</v>
      </c>
      <c r="H104" s="9">
        <v>74</v>
      </c>
      <c r="I104" s="9">
        <v>76</v>
      </c>
      <c r="J104" s="107"/>
      <c r="K104" s="108"/>
      <c r="L104" s="108"/>
      <c r="M104" s="107"/>
    </row>
    <row r="105" spans="2:14" x14ac:dyDescent="0.25">
      <c r="B105" s="114" t="s">
        <v>36</v>
      </c>
      <c r="C105" s="115"/>
      <c r="D105" s="42">
        <f>SUM(E105:M105)</f>
        <v>26</v>
      </c>
      <c r="E105" s="9">
        <v>5</v>
      </c>
      <c r="F105" s="9">
        <v>4</v>
      </c>
      <c r="G105" s="9">
        <v>5</v>
      </c>
      <c r="H105" s="9">
        <v>6</v>
      </c>
      <c r="I105" s="9">
        <v>6</v>
      </c>
      <c r="J105" s="107"/>
      <c r="K105" s="108"/>
      <c r="L105" s="108"/>
      <c r="M105" s="107"/>
      <c r="N105" t="s">
        <v>34</v>
      </c>
    </row>
    <row r="106" spans="2:14" ht="29.25" customHeight="1" x14ac:dyDescent="0.25">
      <c r="B106" s="112" t="s">
        <v>37</v>
      </c>
      <c r="C106" s="113"/>
      <c r="D106" s="42">
        <f>SUM(E106:M106)</f>
        <v>2031</v>
      </c>
      <c r="E106" s="9">
        <v>404</v>
      </c>
      <c r="F106" s="9">
        <v>401</v>
      </c>
      <c r="G106" s="9">
        <v>408</v>
      </c>
      <c r="H106" s="9">
        <v>413</v>
      </c>
      <c r="I106" s="9">
        <v>405</v>
      </c>
      <c r="J106" s="107"/>
      <c r="K106" s="108"/>
      <c r="L106" s="109"/>
      <c r="M106" s="107"/>
    </row>
    <row r="107" spans="2:14" ht="29.25" customHeight="1" x14ac:dyDescent="0.25">
      <c r="B107" s="112" t="s">
        <v>16</v>
      </c>
      <c r="C107" s="113"/>
      <c r="D107" s="42">
        <f>SUM(E107:M107)</f>
        <v>456</v>
      </c>
      <c r="E107" s="9">
        <v>100</v>
      </c>
      <c r="F107" s="9">
        <v>95</v>
      </c>
      <c r="G107" s="9">
        <v>98</v>
      </c>
      <c r="H107" s="9">
        <v>78</v>
      </c>
      <c r="I107" s="9">
        <v>85</v>
      </c>
      <c r="J107" s="107"/>
      <c r="K107" s="108"/>
      <c r="L107" s="109"/>
      <c r="M107" s="107"/>
    </row>
    <row r="108" spans="2:14" x14ac:dyDescent="0.25">
      <c r="B108" s="119" t="s">
        <v>17</v>
      </c>
      <c r="C108" s="120"/>
      <c r="D108" s="123" t="s">
        <v>33</v>
      </c>
      <c r="E108" s="124"/>
      <c r="F108" s="124"/>
      <c r="G108" s="124"/>
      <c r="H108" s="124"/>
      <c r="I108" s="124"/>
      <c r="J108" s="124"/>
      <c r="K108" s="124"/>
      <c r="L108" s="125"/>
      <c r="M108" s="10"/>
    </row>
    <row r="109" spans="2:14" x14ac:dyDescent="0.25">
      <c r="B109" s="114" t="s">
        <v>35</v>
      </c>
      <c r="C109" s="115"/>
      <c r="D109" s="3"/>
      <c r="E109" s="11">
        <f t="shared" ref="E109:I109" si="26">IF(ISTEXT(E104),E104,(IF(E28=0,0,(E104/E28))))</f>
        <v>0.26978417266187049</v>
      </c>
      <c r="F109" s="11">
        <f t="shared" si="26"/>
        <v>0.28723404255319152</v>
      </c>
      <c r="G109" s="11">
        <f t="shared" si="26"/>
        <v>0.27054794520547948</v>
      </c>
      <c r="H109" s="11">
        <f t="shared" si="26"/>
        <v>0.26056338028169013</v>
      </c>
      <c r="I109" s="11">
        <f t="shared" si="26"/>
        <v>0.27046263345195731</v>
      </c>
      <c r="J109" s="106"/>
      <c r="K109" s="106"/>
      <c r="L109" s="106"/>
      <c r="M109" s="106"/>
    </row>
    <row r="110" spans="2:14" x14ac:dyDescent="0.25">
      <c r="B110" s="114" t="s">
        <v>36</v>
      </c>
      <c r="C110" s="115"/>
      <c r="D110" s="3"/>
      <c r="E110" s="11">
        <f t="shared" ref="E110:I110" si="27">IF(ISTEXT(E105),E105,(IF(E29=0,0,(E105/E29))))</f>
        <v>7.6452599388379203E-3</v>
      </c>
      <c r="F110" s="11">
        <f t="shared" si="27"/>
        <v>6.1538461538461538E-3</v>
      </c>
      <c r="G110" s="11">
        <f t="shared" si="27"/>
        <v>7.6687116564417178E-3</v>
      </c>
      <c r="H110" s="11">
        <f t="shared" si="27"/>
        <v>9.0634441087613302E-3</v>
      </c>
      <c r="I110" s="11">
        <f t="shared" si="27"/>
        <v>9.104704097116844E-3</v>
      </c>
      <c r="J110" s="106"/>
      <c r="K110" s="106"/>
      <c r="L110" s="106"/>
      <c r="M110" s="106"/>
    </row>
    <row r="111" spans="2:14" ht="28.5" customHeight="1" x14ac:dyDescent="0.25">
      <c r="B111" s="112" t="s">
        <v>37</v>
      </c>
      <c r="C111" s="113"/>
      <c r="D111" s="3"/>
      <c r="E111" s="11">
        <f t="shared" ref="E111:I111" si="28">IF(ISTEXT(E106),E106,(IF(E30=0,0,(E106/E30))))</f>
        <v>4.6118721461187215E-2</v>
      </c>
      <c r="F111" s="11">
        <f t="shared" si="28"/>
        <v>4.5755362848014604E-2</v>
      </c>
      <c r="G111" s="11">
        <f t="shared" si="28"/>
        <v>4.6580659892681814E-2</v>
      </c>
      <c r="H111" s="11">
        <f t="shared" si="28"/>
        <v>4.7135357224377998E-2</v>
      </c>
      <c r="I111" s="11">
        <f t="shared" si="28"/>
        <v>4.6264564770390676E-2</v>
      </c>
      <c r="J111" s="106"/>
      <c r="K111" s="106"/>
      <c r="L111" s="106"/>
      <c r="M111" s="106"/>
    </row>
    <row r="112" spans="2:14" ht="27.75" customHeight="1" x14ac:dyDescent="0.25">
      <c r="B112" s="112" t="s">
        <v>16</v>
      </c>
      <c r="C112" s="113"/>
      <c r="D112" s="3"/>
      <c r="E112" s="11">
        <f t="shared" ref="E112:I112" si="29">IF(ISTEXT(E107),E107,(IF(E31=0,0,(E107/E31))))</f>
        <v>5.7165723432230035E-3</v>
      </c>
      <c r="F112" s="11">
        <f t="shared" si="29"/>
        <v>5.4322964318389757E-3</v>
      </c>
      <c r="G112" s="11">
        <f t="shared" si="29"/>
        <v>5.6032018296169241E-3</v>
      </c>
      <c r="H112" s="11">
        <f t="shared" si="29"/>
        <v>4.4576523031203564E-3</v>
      </c>
      <c r="I112" s="11">
        <f t="shared" si="29"/>
        <v>4.8554781217868158E-3</v>
      </c>
      <c r="J112" s="106"/>
      <c r="K112" s="106"/>
      <c r="L112" s="106"/>
      <c r="M112" s="106"/>
    </row>
  </sheetData>
  <mergeCells count="100">
    <mergeCell ref="B5:C5"/>
    <mergeCell ref="D5:I5"/>
    <mergeCell ref="B6:C6"/>
    <mergeCell ref="D6:I6"/>
    <mergeCell ref="B7:C7"/>
    <mergeCell ref="D7:I7"/>
    <mergeCell ref="B8:C8"/>
    <mergeCell ref="D8:I8"/>
    <mergeCell ref="B9:C9"/>
    <mergeCell ref="D9:I9"/>
    <mergeCell ref="B10:C10"/>
    <mergeCell ref="D10:I10"/>
    <mergeCell ref="D32:L32"/>
    <mergeCell ref="B11:I11"/>
    <mergeCell ref="B12:I12"/>
    <mergeCell ref="C18:I18"/>
    <mergeCell ref="C19:I19"/>
    <mergeCell ref="B26:D26"/>
    <mergeCell ref="B27:C27"/>
    <mergeCell ref="B28:C28"/>
    <mergeCell ref="B29:C29"/>
    <mergeCell ref="B30:C30"/>
    <mergeCell ref="B31:C31"/>
    <mergeCell ref="B32:C32"/>
    <mergeCell ref="D44:L44"/>
    <mergeCell ref="B33:C33"/>
    <mergeCell ref="B34:C34"/>
    <mergeCell ref="B35:C35"/>
    <mergeCell ref="B36:C36"/>
    <mergeCell ref="B38:D38"/>
    <mergeCell ref="B39:C39"/>
    <mergeCell ref="B40:C40"/>
    <mergeCell ref="B41:C41"/>
    <mergeCell ref="B42:C42"/>
    <mergeCell ref="B43:C43"/>
    <mergeCell ref="B44:C44"/>
    <mergeCell ref="D59:L59"/>
    <mergeCell ref="B45:C45"/>
    <mergeCell ref="B46:C46"/>
    <mergeCell ref="B47:C47"/>
    <mergeCell ref="B48:C48"/>
    <mergeCell ref="B53:D53"/>
    <mergeCell ref="B54:C54"/>
    <mergeCell ref="B55:C55"/>
    <mergeCell ref="B56:C56"/>
    <mergeCell ref="B57:C57"/>
    <mergeCell ref="B58:C58"/>
    <mergeCell ref="B59:C59"/>
    <mergeCell ref="D70:L70"/>
    <mergeCell ref="B60:C60"/>
    <mergeCell ref="B61:C61"/>
    <mergeCell ref="B62:C62"/>
    <mergeCell ref="B63:C63"/>
    <mergeCell ref="B64:D64"/>
    <mergeCell ref="B65:C65"/>
    <mergeCell ref="B66:C66"/>
    <mergeCell ref="B67:C67"/>
    <mergeCell ref="B68:C68"/>
    <mergeCell ref="B69:C69"/>
    <mergeCell ref="B70:C70"/>
    <mergeCell ref="D83:L83"/>
    <mergeCell ref="B71:C71"/>
    <mergeCell ref="B72:C72"/>
    <mergeCell ref="B73:C73"/>
    <mergeCell ref="B74:C74"/>
    <mergeCell ref="B77:D77"/>
    <mergeCell ref="B78:C78"/>
    <mergeCell ref="B79:C79"/>
    <mergeCell ref="B80:C80"/>
    <mergeCell ref="B81:C81"/>
    <mergeCell ref="B82:C82"/>
    <mergeCell ref="B83:C83"/>
    <mergeCell ref="D94:L94"/>
    <mergeCell ref="B84:C84"/>
    <mergeCell ref="B85:C85"/>
    <mergeCell ref="B86:C86"/>
    <mergeCell ref="B87:C87"/>
    <mergeCell ref="B88:D88"/>
    <mergeCell ref="B89:C89"/>
    <mergeCell ref="B90:C90"/>
    <mergeCell ref="B91:C91"/>
    <mergeCell ref="B92:C92"/>
    <mergeCell ref="B93:C93"/>
    <mergeCell ref="B94:C94"/>
    <mergeCell ref="D108:L108"/>
    <mergeCell ref="B95:C95"/>
    <mergeCell ref="B96:C96"/>
    <mergeCell ref="B97:C97"/>
    <mergeCell ref="B98:C98"/>
    <mergeCell ref="B102:D102"/>
    <mergeCell ref="B103:C103"/>
    <mergeCell ref="B109:C109"/>
    <mergeCell ref="B110:C110"/>
    <mergeCell ref="B111:C111"/>
    <mergeCell ref="B112:C112"/>
    <mergeCell ref="B104:C104"/>
    <mergeCell ref="B105:C105"/>
    <mergeCell ref="B106:C106"/>
    <mergeCell ref="B107:C107"/>
    <mergeCell ref="B108:C108"/>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M70"/>
  <sheetViews>
    <sheetView topLeftCell="A7" workbookViewId="0">
      <selection activeCell="G77" sqref="G77"/>
    </sheetView>
  </sheetViews>
  <sheetFormatPr defaultColWidth="7.75" defaultRowHeight="15.75" x14ac:dyDescent="0.25"/>
  <cols>
    <col min="1" max="1" width="1.5" customWidth="1"/>
    <col min="2" max="2" width="28.125" customWidth="1"/>
    <col min="3" max="3" width="7.75" customWidth="1"/>
    <col min="4" max="4" width="8.125" customWidth="1"/>
    <col min="5" max="5" width="8" customWidth="1"/>
    <col min="6" max="6" width="8.125" customWidth="1"/>
    <col min="8" max="8" width="6.5" customWidth="1"/>
    <col min="10" max="10" width="8.5" customWidth="1"/>
    <col min="11" max="11" width="6.875" customWidth="1"/>
    <col min="12" max="12" width="7" customWidth="1"/>
    <col min="13" max="13" width="6.625" customWidth="1"/>
  </cols>
  <sheetData>
    <row r="6" spans="2:12" x14ac:dyDescent="0.25">
      <c r="B6" s="116" t="s">
        <v>0</v>
      </c>
      <c r="C6" s="116"/>
      <c r="D6" s="150" t="s">
        <v>40</v>
      </c>
      <c r="E6" s="151"/>
      <c r="F6" s="151"/>
      <c r="G6" s="151"/>
      <c r="H6" s="151"/>
      <c r="I6" s="151"/>
      <c r="J6" s="151"/>
      <c r="K6" s="151"/>
      <c r="L6" s="152"/>
    </row>
    <row r="7" spans="2:12" ht="15.75" customHeight="1" x14ac:dyDescent="0.25">
      <c r="B7" s="116" t="s">
        <v>41</v>
      </c>
      <c r="C7" s="116"/>
      <c r="D7" s="181" t="s">
        <v>42</v>
      </c>
      <c r="E7" s="182"/>
      <c r="F7" s="182"/>
      <c r="G7" s="182"/>
      <c r="H7" s="182"/>
      <c r="I7" s="182"/>
      <c r="J7" s="182"/>
      <c r="K7" s="182"/>
      <c r="L7" s="183"/>
    </row>
    <row r="8" spans="2:12" ht="29.25" customHeight="1" x14ac:dyDescent="0.25">
      <c r="B8" s="116" t="s">
        <v>43</v>
      </c>
      <c r="C8" s="116"/>
      <c r="D8" s="150" t="s">
        <v>67</v>
      </c>
      <c r="E8" s="151"/>
      <c r="F8" s="151"/>
      <c r="G8" s="151"/>
      <c r="H8" s="151"/>
      <c r="I8" s="151"/>
      <c r="J8" s="151"/>
      <c r="K8" s="151"/>
      <c r="L8" s="152"/>
    </row>
    <row r="9" spans="2:12" ht="19.5" customHeight="1" x14ac:dyDescent="0.25">
      <c r="B9" s="153" t="s">
        <v>45</v>
      </c>
      <c r="C9" s="154"/>
      <c r="D9" s="122" t="s">
        <v>46</v>
      </c>
      <c r="E9" s="122"/>
      <c r="F9" s="122"/>
      <c r="G9" s="122"/>
      <c r="H9" s="122"/>
      <c r="I9" s="122"/>
      <c r="J9" s="122"/>
      <c r="K9" s="122"/>
      <c r="L9" s="122"/>
    </row>
    <row r="10" spans="2:12" x14ac:dyDescent="0.25">
      <c r="B10" s="116" t="s">
        <v>4</v>
      </c>
      <c r="C10" s="116"/>
      <c r="D10" s="150" t="s">
        <v>47</v>
      </c>
      <c r="E10" s="151"/>
      <c r="F10" s="151"/>
      <c r="G10" s="151"/>
      <c r="H10" s="151"/>
      <c r="I10" s="151"/>
      <c r="J10" s="151"/>
      <c r="K10" s="151"/>
      <c r="L10" s="152"/>
    </row>
    <row r="11" spans="2:12" x14ac:dyDescent="0.25">
      <c r="B11" s="116" t="s">
        <v>5</v>
      </c>
      <c r="C11" s="116"/>
      <c r="D11" s="150" t="s">
        <v>6</v>
      </c>
      <c r="E11" s="151"/>
      <c r="F11" s="151"/>
      <c r="G11" s="151"/>
      <c r="H11" s="151"/>
      <c r="I11" s="151"/>
      <c r="J11" s="151"/>
      <c r="K11" s="151"/>
      <c r="L11" s="152"/>
    </row>
    <row r="12" spans="2:12" ht="18" customHeight="1" x14ac:dyDescent="0.25">
      <c r="B12" s="155" t="s">
        <v>48</v>
      </c>
      <c r="C12" s="155"/>
      <c r="D12" s="155"/>
      <c r="E12" s="155"/>
      <c r="F12" s="155"/>
      <c r="G12" s="155"/>
      <c r="H12" s="155"/>
      <c r="I12" s="155"/>
      <c r="J12" s="155"/>
      <c r="K12" s="155"/>
    </row>
    <row r="13" spans="2:12" ht="3.75" customHeight="1" x14ac:dyDescent="0.25"/>
    <row r="14" spans="2:12" x14ac:dyDescent="0.25">
      <c r="B14" s="156" t="s">
        <v>68</v>
      </c>
      <c r="C14" s="156"/>
      <c r="D14" s="156"/>
      <c r="E14" s="156"/>
    </row>
    <row r="15" spans="2:12" x14ac:dyDescent="0.25">
      <c r="B15" s="51" t="s">
        <v>8</v>
      </c>
      <c r="C15" s="5" t="s">
        <v>9</v>
      </c>
      <c r="D15" s="5" t="s">
        <v>69</v>
      </c>
      <c r="E15" s="5" t="s">
        <v>70</v>
      </c>
    </row>
    <row r="16" spans="2:12" ht="30" x14ac:dyDescent="0.25">
      <c r="B16" s="52" t="s">
        <v>71</v>
      </c>
      <c r="C16" s="24">
        <f>SUM(D16:E16)</f>
        <v>319</v>
      </c>
      <c r="D16" s="15">
        <v>225</v>
      </c>
      <c r="E16" s="15">
        <v>94</v>
      </c>
    </row>
    <row r="17" spans="2:13" x14ac:dyDescent="0.25">
      <c r="B17" s="52" t="s">
        <v>57</v>
      </c>
      <c r="C17" s="24">
        <f>SUM(D17:E17)</f>
        <v>668</v>
      </c>
      <c r="D17" s="15">
        <v>460</v>
      </c>
      <c r="E17" s="15">
        <v>208</v>
      </c>
    </row>
    <row r="18" spans="2:13" ht="30" x14ac:dyDescent="0.25">
      <c r="B18" s="53" t="s">
        <v>37</v>
      </c>
      <c r="C18" s="24">
        <f>SUM(D18:E18)</f>
        <v>8945</v>
      </c>
      <c r="D18" s="15">
        <v>2988</v>
      </c>
      <c r="E18" s="15">
        <v>5957</v>
      </c>
    </row>
    <row r="19" spans="2:13" ht="30" x14ac:dyDescent="0.25">
      <c r="B19" s="53" t="s">
        <v>59</v>
      </c>
      <c r="C19" s="24">
        <f>SUM(D19:E19)</f>
        <v>17515</v>
      </c>
      <c r="D19" s="15">
        <v>8459</v>
      </c>
      <c r="E19" s="15">
        <v>9056</v>
      </c>
    </row>
    <row r="20" spans="2:13" ht="42" customHeight="1" x14ac:dyDescent="0.25">
      <c r="B20" s="51" t="s">
        <v>17</v>
      </c>
      <c r="C20" s="157" t="s">
        <v>61</v>
      </c>
      <c r="D20" s="157"/>
      <c r="E20" s="157"/>
    </row>
    <row r="21" spans="2:13" ht="30" x14ac:dyDescent="0.25">
      <c r="B21" s="46" t="s">
        <v>71</v>
      </c>
      <c r="C21" s="19">
        <f>SUM(D21:E21)</f>
        <v>1</v>
      </c>
      <c r="D21" s="54">
        <f>IF(ISTEXT(D16),D16,(IF($C16=0,0,(D16/$C16))))</f>
        <v>0.70532915360501569</v>
      </c>
      <c r="E21" s="54">
        <f>IF(ISTEXT(E16),E16,(IF($C16=0,0,(E16/$C16))))</f>
        <v>0.29467084639498431</v>
      </c>
    </row>
    <row r="22" spans="2:13" x14ac:dyDescent="0.25">
      <c r="B22" s="46" t="s">
        <v>57</v>
      </c>
      <c r="C22" s="19">
        <f>SUM(D22:E22)</f>
        <v>1</v>
      </c>
      <c r="D22" s="54">
        <f t="shared" ref="D22:E24" si="0">IF(ISTEXT(D17),D17,(IF($C17=0,0,(D17/$C17))))</f>
        <v>0.68862275449101795</v>
      </c>
      <c r="E22" s="54">
        <f t="shared" si="0"/>
        <v>0.31137724550898205</v>
      </c>
    </row>
    <row r="23" spans="2:13" ht="30" x14ac:dyDescent="0.25">
      <c r="B23" s="48" t="s">
        <v>37</v>
      </c>
      <c r="C23" s="19">
        <f>SUM(D23:E23)</f>
        <v>1</v>
      </c>
      <c r="D23" s="54">
        <f t="shared" si="0"/>
        <v>0.33404136389044159</v>
      </c>
      <c r="E23" s="54">
        <f t="shared" si="0"/>
        <v>0.66595863610955841</v>
      </c>
    </row>
    <row r="24" spans="2:13" ht="30" x14ac:dyDescent="0.25">
      <c r="B24" s="48" t="s">
        <v>59</v>
      </c>
      <c r="C24" s="19">
        <f>SUM(D24:E24)</f>
        <v>1</v>
      </c>
      <c r="D24" s="54">
        <f t="shared" si="0"/>
        <v>0.48295746502997433</v>
      </c>
      <c r="E24" s="54">
        <f>IF(ISTEXT(E19),E19,(IF($C19=0,0,(E19/$C19))))</f>
        <v>0.51704253497002572</v>
      </c>
    </row>
    <row r="25" spans="2:13" x14ac:dyDescent="0.25">
      <c r="B25" s="92"/>
      <c r="C25" s="62"/>
      <c r="D25" s="93"/>
      <c r="E25" s="93"/>
    </row>
    <row r="26" spans="2:13" x14ac:dyDescent="0.25">
      <c r="B26" s="92"/>
      <c r="C26" s="62"/>
      <c r="D26" s="93"/>
      <c r="E26" s="93"/>
    </row>
    <row r="27" spans="2:13" x14ac:dyDescent="0.25">
      <c r="B27" s="92"/>
      <c r="C27" s="62"/>
      <c r="D27" s="93"/>
      <c r="E27" s="93"/>
    </row>
    <row r="29" spans="2:13" x14ac:dyDescent="0.25">
      <c r="B29" s="55" t="s">
        <v>74</v>
      </c>
    </row>
    <row r="30" spans="2:13" x14ac:dyDescent="0.25">
      <c r="B30" s="117" t="s">
        <v>24</v>
      </c>
      <c r="C30" s="117"/>
      <c r="D30" s="117"/>
      <c r="E30" s="7"/>
      <c r="F30" s="7"/>
      <c r="G30" s="7"/>
      <c r="H30" s="7"/>
      <c r="I30" s="7"/>
      <c r="J30" s="7"/>
      <c r="K30" s="7"/>
      <c r="L30" s="7"/>
      <c r="M30" s="7"/>
    </row>
    <row r="31" spans="2:13" x14ac:dyDescent="0.25">
      <c r="B31" s="118" t="s">
        <v>8</v>
      </c>
      <c r="C31" s="118"/>
      <c r="D31" s="20"/>
      <c r="E31" s="21">
        <v>2009</v>
      </c>
      <c r="F31" s="21">
        <v>2010</v>
      </c>
      <c r="G31" s="21">
        <v>2011</v>
      </c>
      <c r="H31" s="21">
        <v>2012</v>
      </c>
      <c r="I31" s="21">
        <v>2013</v>
      </c>
      <c r="J31" s="104"/>
      <c r="K31" s="104"/>
      <c r="L31" s="104"/>
      <c r="M31" s="104"/>
    </row>
    <row r="32" spans="2:13" x14ac:dyDescent="0.25">
      <c r="B32" s="114" t="s">
        <v>35</v>
      </c>
      <c r="C32" s="115"/>
      <c r="D32" s="24">
        <f>SUM(E32:M32)</f>
        <v>1655</v>
      </c>
      <c r="E32" s="80">
        <f>SUM(E44,E62)</f>
        <v>322</v>
      </c>
      <c r="F32" s="80">
        <f t="shared" ref="F32:I32" si="1">SUM(F44,F62)</f>
        <v>323</v>
      </c>
      <c r="G32" s="80">
        <f t="shared" si="1"/>
        <v>357</v>
      </c>
      <c r="H32" s="80">
        <f t="shared" si="1"/>
        <v>326</v>
      </c>
      <c r="I32" s="80">
        <f t="shared" si="1"/>
        <v>327</v>
      </c>
      <c r="J32" s="105"/>
      <c r="K32" s="105"/>
      <c r="L32" s="105"/>
      <c r="M32" s="105"/>
    </row>
    <row r="33" spans="2:13" x14ac:dyDescent="0.25">
      <c r="B33" s="114" t="s">
        <v>36</v>
      </c>
      <c r="C33" s="115"/>
      <c r="D33" s="24">
        <f>SUM(E33:M33)</f>
        <v>3348</v>
      </c>
      <c r="E33" s="80">
        <f t="shared" ref="E33:I33" si="2">SUM(E45,E63)</f>
        <v>671</v>
      </c>
      <c r="F33" s="80">
        <f t="shared" si="2"/>
        <v>660</v>
      </c>
      <c r="G33" s="80">
        <f t="shared" si="2"/>
        <v>680</v>
      </c>
      <c r="H33" s="80">
        <f t="shared" si="2"/>
        <v>668</v>
      </c>
      <c r="I33" s="80">
        <f t="shared" si="2"/>
        <v>669</v>
      </c>
      <c r="J33" s="105"/>
      <c r="K33" s="105"/>
      <c r="L33" s="105"/>
      <c r="M33" s="105"/>
    </row>
    <row r="34" spans="2:13" ht="22.5" customHeight="1" x14ac:dyDescent="0.25">
      <c r="B34" s="112" t="s">
        <v>37</v>
      </c>
      <c r="C34" s="113"/>
      <c r="D34" s="24">
        <f>SUM(E34:M34)</f>
        <v>44326</v>
      </c>
      <c r="E34" s="80">
        <f t="shared" ref="E34:I34" si="3">SUM(E46,E64)</f>
        <v>8806</v>
      </c>
      <c r="F34" s="80">
        <f t="shared" si="3"/>
        <v>8896</v>
      </c>
      <c r="G34" s="80">
        <f t="shared" si="3"/>
        <v>8884</v>
      </c>
      <c r="H34" s="80">
        <f t="shared" si="3"/>
        <v>8809</v>
      </c>
      <c r="I34" s="80">
        <f t="shared" si="3"/>
        <v>8931</v>
      </c>
      <c r="J34" s="105"/>
      <c r="K34" s="105"/>
      <c r="L34" s="105"/>
      <c r="M34" s="105"/>
    </row>
    <row r="35" spans="2:13" ht="15.75" customHeight="1" x14ac:dyDescent="0.25">
      <c r="B35" s="112" t="s">
        <v>16</v>
      </c>
      <c r="C35" s="113"/>
      <c r="D35" s="24">
        <f>SUM(E35:M35)</f>
        <v>87338</v>
      </c>
      <c r="E35" s="80">
        <f t="shared" ref="E35:I35" si="4">SUM(E47,E65)</f>
        <v>17344</v>
      </c>
      <c r="F35" s="80">
        <f t="shared" si="4"/>
        <v>17433</v>
      </c>
      <c r="G35" s="80">
        <f t="shared" si="4"/>
        <v>17442</v>
      </c>
      <c r="H35" s="80">
        <f t="shared" si="4"/>
        <v>17567</v>
      </c>
      <c r="I35" s="80">
        <f t="shared" si="4"/>
        <v>17552</v>
      </c>
      <c r="J35" s="105"/>
      <c r="K35" s="105"/>
      <c r="L35" s="105"/>
      <c r="M35" s="105"/>
    </row>
    <row r="36" spans="2:13" ht="27.75" customHeight="1" x14ac:dyDescent="0.25">
      <c r="B36" s="119" t="s">
        <v>17</v>
      </c>
      <c r="C36" s="120"/>
      <c r="D36" s="123" t="s">
        <v>32</v>
      </c>
      <c r="E36" s="124"/>
      <c r="F36" s="124"/>
      <c r="G36" s="124"/>
      <c r="H36" s="124"/>
      <c r="I36" s="124"/>
      <c r="J36" s="124"/>
      <c r="K36" s="124"/>
      <c r="L36" s="125"/>
      <c r="M36" s="10"/>
    </row>
    <row r="37" spans="2:13" x14ac:dyDescent="0.25">
      <c r="B37" s="114" t="s">
        <v>35</v>
      </c>
      <c r="C37" s="115"/>
      <c r="D37" s="23"/>
      <c r="E37" s="11">
        <f>IF(ISTEXT(E32),E32,(IF($D32=0,0,(E32/$D32))))</f>
        <v>0.19456193353474321</v>
      </c>
      <c r="F37" s="11">
        <f t="shared" ref="F37:I37" si="5">IF(ISTEXT(F32),F32,(IF($D32=0,0,(F32/$D32))))</f>
        <v>0.19516616314199395</v>
      </c>
      <c r="G37" s="11">
        <f t="shared" si="5"/>
        <v>0.21570996978851964</v>
      </c>
      <c r="H37" s="11">
        <f t="shared" si="5"/>
        <v>0.19697885196374623</v>
      </c>
      <c r="I37" s="11">
        <f t="shared" si="5"/>
        <v>0.19758308157099697</v>
      </c>
      <c r="J37" s="106"/>
      <c r="K37" s="106"/>
      <c r="L37" s="106"/>
      <c r="M37" s="106"/>
    </row>
    <row r="38" spans="2:13" x14ac:dyDescent="0.25">
      <c r="B38" s="114" t="s">
        <v>36</v>
      </c>
      <c r="C38" s="115"/>
      <c r="D38" s="23"/>
      <c r="E38" s="11">
        <f t="shared" ref="E38:I40" si="6">IF(ISTEXT(E33),E33,(IF($D33=0,0,(E33/$D33))))</f>
        <v>0.20041816009557945</v>
      </c>
      <c r="F38" s="11">
        <f t="shared" si="6"/>
        <v>0.1971326164874552</v>
      </c>
      <c r="G38" s="11">
        <f t="shared" si="6"/>
        <v>0.2031063321385902</v>
      </c>
      <c r="H38" s="11">
        <f t="shared" si="6"/>
        <v>0.19952210274790919</v>
      </c>
      <c r="I38" s="11">
        <f t="shared" si="6"/>
        <v>0.19982078853046595</v>
      </c>
      <c r="J38" s="106"/>
      <c r="K38" s="106"/>
      <c r="L38" s="106"/>
      <c r="M38" s="106"/>
    </row>
    <row r="39" spans="2:13" ht="15.75" customHeight="1" x14ac:dyDescent="0.25">
      <c r="B39" s="112" t="s">
        <v>37</v>
      </c>
      <c r="C39" s="113"/>
      <c r="D39" s="23"/>
      <c r="E39" s="11">
        <f t="shared" si="6"/>
        <v>0.19866444073455761</v>
      </c>
      <c r="F39" s="11">
        <f t="shared" si="6"/>
        <v>0.20069485177999369</v>
      </c>
      <c r="G39" s="11">
        <f t="shared" si="6"/>
        <v>0.20042413030726888</v>
      </c>
      <c r="H39" s="11">
        <f t="shared" si="6"/>
        <v>0.1987321211027388</v>
      </c>
      <c r="I39" s="11">
        <f t="shared" si="6"/>
        <v>0.20148445607544105</v>
      </c>
      <c r="J39" s="106"/>
      <c r="K39" s="106"/>
      <c r="L39" s="106"/>
      <c r="M39" s="106"/>
    </row>
    <row r="40" spans="2:13" ht="15.75" customHeight="1" x14ac:dyDescent="0.25">
      <c r="B40" s="112" t="s">
        <v>16</v>
      </c>
      <c r="C40" s="113"/>
      <c r="D40" s="23"/>
      <c r="E40" s="11">
        <f t="shared" si="6"/>
        <v>0.19858480844535026</v>
      </c>
      <c r="F40" s="11">
        <f t="shared" si="6"/>
        <v>0.19960383796285694</v>
      </c>
      <c r="G40" s="11">
        <f t="shared" si="6"/>
        <v>0.19970688589159358</v>
      </c>
      <c r="H40" s="11">
        <f t="shared" si="6"/>
        <v>0.20113810712404681</v>
      </c>
      <c r="I40" s="11">
        <f t="shared" si="6"/>
        <v>0.20096636057615241</v>
      </c>
      <c r="J40" s="106"/>
      <c r="K40" s="106"/>
      <c r="L40" s="106"/>
      <c r="M40" s="106"/>
    </row>
    <row r="41" spans="2:13" ht="17.25" x14ac:dyDescent="0.25">
      <c r="B41" s="50"/>
    </row>
    <row r="42" spans="2:13" x14ac:dyDescent="0.25">
      <c r="B42" s="117" t="s">
        <v>72</v>
      </c>
      <c r="C42" s="117"/>
      <c r="D42" s="117"/>
      <c r="E42" s="7"/>
      <c r="F42" s="7"/>
      <c r="G42" s="7"/>
      <c r="H42" s="7"/>
      <c r="I42" s="7"/>
      <c r="J42" s="7"/>
      <c r="K42" s="7"/>
      <c r="L42" s="7"/>
      <c r="M42" s="7"/>
    </row>
    <row r="43" spans="2:13" x14ac:dyDescent="0.25">
      <c r="B43" s="118" t="s">
        <v>8</v>
      </c>
      <c r="C43" s="118"/>
      <c r="D43" s="5"/>
      <c r="E43" s="21">
        <v>2009</v>
      </c>
      <c r="F43" s="21">
        <v>2010</v>
      </c>
      <c r="G43" s="21">
        <v>2011</v>
      </c>
      <c r="H43" s="21">
        <v>2012</v>
      </c>
      <c r="I43" s="21">
        <v>2013</v>
      </c>
      <c r="J43" s="104"/>
      <c r="K43" s="104"/>
      <c r="L43" s="104"/>
      <c r="M43" s="104"/>
    </row>
    <row r="44" spans="2:13" x14ac:dyDescent="0.25">
      <c r="B44" s="114" t="s">
        <v>35</v>
      </c>
      <c r="C44" s="115"/>
      <c r="D44" s="42">
        <f>SUM(E44:M44)</f>
        <v>1192</v>
      </c>
      <c r="E44" s="34">
        <v>232</v>
      </c>
      <c r="F44" s="34">
        <v>229</v>
      </c>
      <c r="G44" s="34">
        <v>265</v>
      </c>
      <c r="H44" s="34">
        <v>237</v>
      </c>
      <c r="I44" s="34">
        <v>229</v>
      </c>
      <c r="J44" s="105"/>
      <c r="K44" s="105"/>
      <c r="L44" s="105"/>
      <c r="M44" s="105"/>
    </row>
    <row r="45" spans="2:13" x14ac:dyDescent="0.25">
      <c r="B45" s="114" t="s">
        <v>36</v>
      </c>
      <c r="C45" s="115"/>
      <c r="D45" s="42">
        <f>SUM(E45:M45)</f>
        <v>2292</v>
      </c>
      <c r="E45" s="34">
        <v>463</v>
      </c>
      <c r="F45" s="34">
        <v>459</v>
      </c>
      <c r="G45" s="34">
        <v>464</v>
      </c>
      <c r="H45" s="34">
        <v>455</v>
      </c>
      <c r="I45" s="34">
        <v>451</v>
      </c>
      <c r="J45" s="105"/>
      <c r="K45" s="105"/>
      <c r="L45" s="105"/>
      <c r="M45" s="105"/>
    </row>
    <row r="46" spans="2:13" x14ac:dyDescent="0.25">
      <c r="B46" s="112" t="s">
        <v>37</v>
      </c>
      <c r="C46" s="113"/>
      <c r="D46" s="42">
        <f>SUM(E46:M46)</f>
        <v>14700</v>
      </c>
      <c r="E46" s="34">
        <v>2892</v>
      </c>
      <c r="F46" s="34">
        <v>2975</v>
      </c>
      <c r="G46" s="34">
        <v>2968</v>
      </c>
      <c r="H46" s="34">
        <v>2875</v>
      </c>
      <c r="I46" s="34">
        <v>2990</v>
      </c>
      <c r="J46" s="105"/>
      <c r="K46" s="105"/>
      <c r="L46" s="105"/>
      <c r="M46" s="105"/>
    </row>
    <row r="47" spans="2:13" x14ac:dyDescent="0.25">
      <c r="B47" s="112" t="s">
        <v>16</v>
      </c>
      <c r="C47" s="113"/>
      <c r="D47" s="42">
        <f>SUM(E47:M47)</f>
        <v>42414</v>
      </c>
      <c r="E47" s="9">
        <v>8446</v>
      </c>
      <c r="F47" s="9">
        <v>8444</v>
      </c>
      <c r="G47" s="9">
        <v>8445</v>
      </c>
      <c r="H47" s="9">
        <v>8553</v>
      </c>
      <c r="I47" s="9">
        <v>8526</v>
      </c>
      <c r="J47" s="107"/>
      <c r="K47" s="107"/>
      <c r="L47" s="107"/>
      <c r="M47" s="107"/>
    </row>
    <row r="48" spans="2:13" ht="30" customHeight="1" x14ac:dyDescent="0.25">
      <c r="B48" s="119" t="s">
        <v>17</v>
      </c>
      <c r="C48" s="120"/>
      <c r="D48" s="123" t="s">
        <v>33</v>
      </c>
      <c r="E48" s="124"/>
      <c r="F48" s="124"/>
      <c r="G48" s="124"/>
      <c r="H48" s="124"/>
      <c r="I48" s="124"/>
      <c r="J48" s="124"/>
      <c r="K48" s="124"/>
      <c r="L48" s="125"/>
      <c r="M48" s="10"/>
    </row>
    <row r="49" spans="2:13" x14ac:dyDescent="0.25">
      <c r="B49" s="114" t="s">
        <v>35</v>
      </c>
      <c r="C49" s="115"/>
      <c r="D49" s="3"/>
      <c r="E49" s="11">
        <f>IF(ISTEXT(E44),E44,(IF(E32=0,0,(E44/E32))))</f>
        <v>0.72049689440993792</v>
      </c>
      <c r="F49" s="11">
        <f t="shared" ref="F49:I50" si="7">IF(ISTEXT(F44),F44,(IF(F32=0,0,(F44/F32))))</f>
        <v>0.70897832817337458</v>
      </c>
      <c r="G49" s="11">
        <f t="shared" si="7"/>
        <v>0.74229691876750703</v>
      </c>
      <c r="H49" s="11">
        <f t="shared" si="7"/>
        <v>0.72699386503067487</v>
      </c>
      <c r="I49" s="11">
        <f t="shared" si="7"/>
        <v>0.70030581039755346</v>
      </c>
      <c r="J49" s="106"/>
      <c r="K49" s="106"/>
      <c r="L49" s="106"/>
      <c r="M49" s="106"/>
    </row>
    <row r="50" spans="2:13" x14ac:dyDescent="0.25">
      <c r="B50" s="114" t="s">
        <v>36</v>
      </c>
      <c r="C50" s="115"/>
      <c r="D50" s="3"/>
      <c r="E50" s="11">
        <f>IF(ISTEXT(E45),E45,(IF(E33=0,0,(E45/E33))))</f>
        <v>0.69001490312965719</v>
      </c>
      <c r="F50" s="11">
        <f t="shared" si="7"/>
        <v>0.69545454545454544</v>
      </c>
      <c r="G50" s="11">
        <f t="shared" si="7"/>
        <v>0.68235294117647061</v>
      </c>
      <c r="H50" s="11">
        <f t="shared" si="7"/>
        <v>0.68113772455089816</v>
      </c>
      <c r="I50" s="11">
        <f t="shared" si="7"/>
        <v>0.67414050822122573</v>
      </c>
      <c r="J50" s="106"/>
      <c r="K50" s="106"/>
      <c r="L50" s="106"/>
      <c r="M50" s="106"/>
    </row>
    <row r="51" spans="2:13" x14ac:dyDescent="0.25">
      <c r="B51" s="112" t="s">
        <v>37</v>
      </c>
      <c r="C51" s="113"/>
      <c r="D51" s="3"/>
      <c r="E51" s="11">
        <f t="shared" ref="E51:I52" si="8">IF(ISTEXT(E46),E46,(IF(E34=0,0,(E46/E34))))</f>
        <v>0.32841244605950487</v>
      </c>
      <c r="F51" s="11">
        <f t="shared" si="8"/>
        <v>0.33441996402877699</v>
      </c>
      <c r="G51" s="11">
        <f t="shared" si="8"/>
        <v>0.3340837460603332</v>
      </c>
      <c r="H51" s="11">
        <f t="shared" si="8"/>
        <v>0.32637075718015668</v>
      </c>
      <c r="I51" s="11">
        <f t="shared" si="8"/>
        <v>0.33478893740902477</v>
      </c>
      <c r="J51" s="106"/>
      <c r="K51" s="106"/>
      <c r="L51" s="106"/>
      <c r="M51" s="106"/>
    </row>
    <row r="52" spans="2:13" x14ac:dyDescent="0.25">
      <c r="B52" s="140" t="s">
        <v>16</v>
      </c>
      <c r="C52" s="140"/>
      <c r="D52" s="3"/>
      <c r="E52" s="11">
        <f t="shared" si="8"/>
        <v>0.48696955719557194</v>
      </c>
      <c r="F52" s="11">
        <f t="shared" si="8"/>
        <v>0.48436872597946423</v>
      </c>
      <c r="G52" s="11">
        <f t="shared" si="8"/>
        <v>0.4841761265909873</v>
      </c>
      <c r="H52" s="11">
        <f t="shared" si="8"/>
        <v>0.48687880685375989</v>
      </c>
      <c r="I52" s="11">
        <f t="shared" si="8"/>
        <v>0.4857566089334549</v>
      </c>
      <c r="J52" s="106"/>
      <c r="K52" s="106"/>
      <c r="L52" s="106"/>
      <c r="M52" s="106"/>
    </row>
    <row r="53" spans="2:13" x14ac:dyDescent="0.25">
      <c r="B53" s="91"/>
      <c r="C53" s="91"/>
      <c r="D53" s="75"/>
      <c r="E53" s="90"/>
      <c r="F53" s="90"/>
      <c r="G53" s="90"/>
      <c r="H53" s="90"/>
      <c r="I53" s="90"/>
      <c r="J53" s="90"/>
      <c r="K53" s="90"/>
      <c r="L53" s="90"/>
      <c r="M53" s="90"/>
    </row>
    <row r="54" spans="2:13" x14ac:dyDescent="0.25">
      <c r="B54" s="91"/>
      <c r="C54" s="91"/>
      <c r="D54" s="75"/>
      <c r="E54" s="90"/>
      <c r="F54" s="90"/>
      <c r="G54" s="90"/>
      <c r="H54" s="90"/>
      <c r="I54" s="90"/>
      <c r="J54" s="90"/>
      <c r="K54" s="90"/>
      <c r="L54" s="90"/>
      <c r="M54" s="90"/>
    </row>
    <row r="55" spans="2:13" x14ac:dyDescent="0.25">
      <c r="B55" s="91"/>
      <c r="C55" s="91"/>
      <c r="D55" s="75"/>
      <c r="E55" s="90"/>
      <c r="F55" s="90"/>
      <c r="G55" s="90"/>
      <c r="H55" s="90"/>
      <c r="I55" s="90"/>
      <c r="J55" s="90"/>
      <c r="K55" s="90"/>
      <c r="L55" s="90"/>
      <c r="M55" s="90"/>
    </row>
    <row r="56" spans="2:13" x14ac:dyDescent="0.25">
      <c r="B56" s="91"/>
      <c r="C56" s="91"/>
      <c r="D56" s="75"/>
      <c r="E56" s="90"/>
      <c r="F56" s="90"/>
      <c r="G56" s="90"/>
      <c r="H56" s="90"/>
      <c r="I56" s="90"/>
      <c r="J56" s="90"/>
      <c r="K56" s="90"/>
      <c r="L56" s="90"/>
      <c r="M56" s="90"/>
    </row>
    <row r="57" spans="2:13" x14ac:dyDescent="0.25">
      <c r="B57" s="91"/>
      <c r="C57" s="91"/>
      <c r="D57" s="75"/>
      <c r="E57" s="90"/>
      <c r="F57" s="90"/>
      <c r="G57" s="90"/>
      <c r="H57" s="90"/>
      <c r="I57" s="90"/>
      <c r="J57" s="90"/>
      <c r="K57" s="90"/>
      <c r="L57" s="90"/>
      <c r="M57" s="90"/>
    </row>
    <row r="58" spans="2:13" x14ac:dyDescent="0.25">
      <c r="B58" s="91"/>
      <c r="C58" s="91"/>
      <c r="D58" s="75"/>
      <c r="E58" s="90"/>
      <c r="F58" s="90"/>
      <c r="G58" s="90"/>
      <c r="H58" s="90"/>
      <c r="I58" s="90"/>
      <c r="J58" s="90"/>
      <c r="K58" s="90"/>
      <c r="L58" s="90"/>
      <c r="M58" s="90"/>
    </row>
    <row r="59" spans="2:13" x14ac:dyDescent="0.25">
      <c r="B59" s="91"/>
      <c r="C59" s="91"/>
      <c r="D59" s="75"/>
      <c r="E59" s="90"/>
      <c r="F59" s="90"/>
      <c r="G59" s="90"/>
      <c r="H59" s="90"/>
      <c r="I59" s="90"/>
      <c r="J59" s="90"/>
      <c r="K59" s="90"/>
      <c r="L59" s="90"/>
      <c r="M59" s="90"/>
    </row>
    <row r="60" spans="2:13" x14ac:dyDescent="0.25">
      <c r="B60" s="117" t="s">
        <v>73</v>
      </c>
      <c r="C60" s="117"/>
      <c r="D60" s="117"/>
    </row>
    <row r="61" spans="2:13" x14ac:dyDescent="0.25">
      <c r="B61" s="118" t="s">
        <v>8</v>
      </c>
      <c r="C61" s="118"/>
      <c r="D61" s="5"/>
      <c r="E61" s="21">
        <v>2009</v>
      </c>
      <c r="F61" s="21">
        <v>2010</v>
      </c>
      <c r="G61" s="21">
        <v>2011</v>
      </c>
      <c r="H61" s="21">
        <v>2012</v>
      </c>
      <c r="I61" s="21">
        <v>2013</v>
      </c>
      <c r="J61" s="104"/>
      <c r="K61" s="104"/>
      <c r="L61" s="104"/>
      <c r="M61" s="104"/>
    </row>
    <row r="62" spans="2:13" x14ac:dyDescent="0.25">
      <c r="B62" s="114" t="s">
        <v>35</v>
      </c>
      <c r="C62" s="115"/>
      <c r="D62" s="42">
        <f>SUM(E62:M62)</f>
        <v>463</v>
      </c>
      <c r="E62" s="9">
        <v>90</v>
      </c>
      <c r="F62" s="9">
        <v>94</v>
      </c>
      <c r="G62" s="9">
        <v>92</v>
      </c>
      <c r="H62" s="9">
        <v>89</v>
      </c>
      <c r="I62" s="9">
        <v>98</v>
      </c>
      <c r="J62" s="107"/>
      <c r="K62" s="107"/>
      <c r="L62" s="107"/>
      <c r="M62" s="108"/>
    </row>
    <row r="63" spans="2:13" x14ac:dyDescent="0.25">
      <c r="B63" s="114" t="s">
        <v>36</v>
      </c>
      <c r="C63" s="115"/>
      <c r="D63" s="42">
        <f>SUM(E63:M63)</f>
        <v>1056</v>
      </c>
      <c r="E63" s="9">
        <v>208</v>
      </c>
      <c r="F63" s="9">
        <v>201</v>
      </c>
      <c r="G63" s="9">
        <v>216</v>
      </c>
      <c r="H63" s="9">
        <v>213</v>
      </c>
      <c r="I63" s="9">
        <v>218</v>
      </c>
      <c r="J63" s="107"/>
      <c r="K63" s="107"/>
      <c r="L63" s="107"/>
      <c r="M63" s="108"/>
    </row>
    <row r="64" spans="2:13" x14ac:dyDescent="0.25">
      <c r="B64" s="112" t="s">
        <v>37</v>
      </c>
      <c r="C64" s="113"/>
      <c r="D64" s="42">
        <f>SUM(E64:M64)</f>
        <v>29626</v>
      </c>
      <c r="E64" s="9">
        <v>5914</v>
      </c>
      <c r="F64" s="9">
        <v>5921</v>
      </c>
      <c r="G64" s="9">
        <v>5916</v>
      </c>
      <c r="H64" s="9">
        <v>5934</v>
      </c>
      <c r="I64" s="9">
        <v>5941</v>
      </c>
      <c r="J64" s="107"/>
      <c r="K64" s="107"/>
      <c r="L64" s="107"/>
      <c r="M64" s="108"/>
    </row>
    <row r="65" spans="2:13" x14ac:dyDescent="0.25">
      <c r="B65" s="112" t="s">
        <v>16</v>
      </c>
      <c r="C65" s="113"/>
      <c r="D65" s="42">
        <f>SUM(E65:M65)</f>
        <v>44924</v>
      </c>
      <c r="E65" s="9">
        <v>8898</v>
      </c>
      <c r="F65" s="9">
        <v>8989</v>
      </c>
      <c r="G65" s="9">
        <v>8997</v>
      </c>
      <c r="H65" s="9">
        <v>9014</v>
      </c>
      <c r="I65" s="9">
        <v>9026</v>
      </c>
      <c r="J65" s="107"/>
      <c r="K65" s="107"/>
      <c r="L65" s="107"/>
      <c r="M65" s="108"/>
    </row>
    <row r="66" spans="2:13" ht="31.5" customHeight="1" x14ac:dyDescent="0.25">
      <c r="B66" s="119" t="s">
        <v>17</v>
      </c>
      <c r="C66" s="120"/>
      <c r="D66" s="123" t="s">
        <v>33</v>
      </c>
      <c r="E66" s="124"/>
      <c r="F66" s="124"/>
      <c r="G66" s="124"/>
      <c r="H66" s="124"/>
      <c r="I66" s="124"/>
      <c r="J66" s="124"/>
      <c r="K66" s="124"/>
      <c r="L66" s="125"/>
      <c r="M66" s="10"/>
    </row>
    <row r="67" spans="2:13" x14ac:dyDescent="0.25">
      <c r="B67" s="114" t="s">
        <v>35</v>
      </c>
      <c r="C67" s="115"/>
      <c r="D67" s="3"/>
      <c r="E67" s="11">
        <f>IF(ISTEXT(E62),E62,(IF(E32=0,0,(E62/E32))))</f>
        <v>0.27950310559006208</v>
      </c>
      <c r="F67" s="11">
        <f t="shared" ref="F67:I67" si="9">IF(ISTEXT(F62),F62,(IF(F32=0,0,(F62/F32))))</f>
        <v>0.29102167182662536</v>
      </c>
      <c r="G67" s="11">
        <f t="shared" si="9"/>
        <v>0.25770308123249297</v>
      </c>
      <c r="H67" s="11">
        <f t="shared" si="9"/>
        <v>0.27300613496932513</v>
      </c>
      <c r="I67" s="11">
        <f t="shared" si="9"/>
        <v>0.29969418960244648</v>
      </c>
      <c r="J67" s="106"/>
      <c r="K67" s="106"/>
      <c r="L67" s="106"/>
      <c r="M67" s="106"/>
    </row>
    <row r="68" spans="2:13" x14ac:dyDescent="0.25">
      <c r="B68" s="114" t="s">
        <v>36</v>
      </c>
      <c r="C68" s="115"/>
      <c r="D68" s="3"/>
      <c r="E68" s="11">
        <f t="shared" ref="E68:I68" si="10">IF(ISTEXT(E63),E63,(IF(E33=0,0,(E63/E33))))</f>
        <v>0.30998509687034276</v>
      </c>
      <c r="F68" s="11">
        <f t="shared" si="10"/>
        <v>0.30454545454545456</v>
      </c>
      <c r="G68" s="11">
        <f t="shared" si="10"/>
        <v>0.31764705882352939</v>
      </c>
      <c r="H68" s="11">
        <f t="shared" si="10"/>
        <v>0.31886227544910178</v>
      </c>
      <c r="I68" s="11">
        <f t="shared" si="10"/>
        <v>0.32585949177877427</v>
      </c>
      <c r="J68" s="106"/>
      <c r="K68" s="106"/>
      <c r="L68" s="106"/>
      <c r="M68" s="106"/>
    </row>
    <row r="69" spans="2:13" x14ac:dyDescent="0.25">
      <c r="B69" s="112" t="s">
        <v>37</v>
      </c>
      <c r="C69" s="113"/>
      <c r="D69" s="3"/>
      <c r="E69" s="11">
        <f t="shared" ref="E69:I69" si="11">IF(ISTEXT(E64),E64,(IF(E34=0,0,(E64/E34))))</f>
        <v>0.67158755394049507</v>
      </c>
      <c r="F69" s="11">
        <f t="shared" si="11"/>
        <v>0.66558003597122306</v>
      </c>
      <c r="G69" s="11">
        <f t="shared" si="11"/>
        <v>0.6659162539396668</v>
      </c>
      <c r="H69" s="11">
        <f t="shared" si="11"/>
        <v>0.67362924281984338</v>
      </c>
      <c r="I69" s="11">
        <f t="shared" si="11"/>
        <v>0.66521106259097529</v>
      </c>
      <c r="J69" s="106"/>
      <c r="K69" s="106"/>
      <c r="L69" s="106"/>
      <c r="M69" s="106"/>
    </row>
    <row r="70" spans="2:13" x14ac:dyDescent="0.25">
      <c r="B70" s="112" t="s">
        <v>16</v>
      </c>
      <c r="C70" s="113"/>
      <c r="D70" s="3"/>
      <c r="E70" s="11">
        <f t="shared" ref="E70:I70" si="12">IF(ISTEXT(E65),E65,(IF(E35=0,0,(E65/E35))))</f>
        <v>0.513030442804428</v>
      </c>
      <c r="F70" s="11">
        <f t="shared" si="12"/>
        <v>0.51563127402053577</v>
      </c>
      <c r="G70" s="11">
        <f t="shared" si="12"/>
        <v>0.5158238734090127</v>
      </c>
      <c r="H70" s="11">
        <f t="shared" si="12"/>
        <v>0.51312119314624016</v>
      </c>
      <c r="I70" s="11">
        <f t="shared" si="12"/>
        <v>0.51424339106654515</v>
      </c>
      <c r="J70" s="106"/>
      <c r="K70" s="106"/>
      <c r="L70" s="106"/>
      <c r="M70" s="106"/>
    </row>
  </sheetData>
  <mergeCells count="51">
    <mergeCell ref="B68:C68"/>
    <mergeCell ref="B69:C69"/>
    <mergeCell ref="D66:L66"/>
    <mergeCell ref="B70:C70"/>
    <mergeCell ref="B66:C66"/>
    <mergeCell ref="B62:C62"/>
    <mergeCell ref="B63:C63"/>
    <mergeCell ref="B64:C64"/>
    <mergeCell ref="B65:C65"/>
    <mergeCell ref="B67:C67"/>
    <mergeCell ref="B49:C49"/>
    <mergeCell ref="B50:C50"/>
    <mergeCell ref="B51:C51"/>
    <mergeCell ref="B52:C52"/>
    <mergeCell ref="B61:C61"/>
    <mergeCell ref="B60:D60"/>
    <mergeCell ref="D48:L48"/>
    <mergeCell ref="B37:C37"/>
    <mergeCell ref="B38:C38"/>
    <mergeCell ref="B39:C39"/>
    <mergeCell ref="B40:C40"/>
    <mergeCell ref="B42:D42"/>
    <mergeCell ref="B43:C43"/>
    <mergeCell ref="B44:C44"/>
    <mergeCell ref="B45:C45"/>
    <mergeCell ref="B46:C46"/>
    <mergeCell ref="B47:C47"/>
    <mergeCell ref="B48:C48"/>
    <mergeCell ref="D36:L36"/>
    <mergeCell ref="B12:K12"/>
    <mergeCell ref="B14:E14"/>
    <mergeCell ref="C20:E20"/>
    <mergeCell ref="B30:D30"/>
    <mergeCell ref="B31:C31"/>
    <mergeCell ref="B32:C32"/>
    <mergeCell ref="B33:C33"/>
    <mergeCell ref="B34:C34"/>
    <mergeCell ref="B35:C35"/>
    <mergeCell ref="B36:C36"/>
    <mergeCell ref="B9:C9"/>
    <mergeCell ref="B10:C10"/>
    <mergeCell ref="B11:C11"/>
    <mergeCell ref="D9:L9"/>
    <mergeCell ref="D10:L10"/>
    <mergeCell ref="D11:L11"/>
    <mergeCell ref="B6:C6"/>
    <mergeCell ref="B7:C7"/>
    <mergeCell ref="B8:C8"/>
    <mergeCell ref="D6:L6"/>
    <mergeCell ref="D7:L7"/>
    <mergeCell ref="D8:L8"/>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M89"/>
  <sheetViews>
    <sheetView workbookViewId="0">
      <selection activeCell="K88" sqref="K88"/>
    </sheetView>
  </sheetViews>
  <sheetFormatPr defaultColWidth="7.75" defaultRowHeight="15.75" x14ac:dyDescent="0.25"/>
  <cols>
    <col min="1" max="1" width="1.25" customWidth="1"/>
    <col min="2" max="2" width="13.5" customWidth="1"/>
    <col min="3" max="3" width="16.25" customWidth="1"/>
    <col min="4" max="4" width="7.25" customWidth="1"/>
    <col min="5" max="5" width="7.5" customWidth="1"/>
    <col min="6" max="6" width="8.25" customWidth="1"/>
    <col min="7" max="7" width="7.25" customWidth="1"/>
    <col min="8" max="8" width="9" customWidth="1"/>
    <col min="9" max="9" width="7.875" style="56" customWidth="1"/>
    <col min="10" max="10" width="9.875" customWidth="1"/>
    <col min="11" max="11" width="8.5" customWidth="1"/>
    <col min="12" max="12" width="7.875" customWidth="1"/>
    <col min="13" max="13" width="7.75" customWidth="1"/>
  </cols>
  <sheetData>
    <row r="7" spans="2:13" ht="15.75" customHeight="1" x14ac:dyDescent="0.25">
      <c r="B7" s="116" t="s">
        <v>0</v>
      </c>
      <c r="C7" s="116"/>
      <c r="D7" s="122" t="s">
        <v>40</v>
      </c>
      <c r="E7" s="122"/>
      <c r="F7" s="122"/>
      <c r="G7" s="122"/>
      <c r="H7" s="122"/>
      <c r="I7" s="122"/>
      <c r="J7" s="122"/>
      <c r="K7" s="122"/>
      <c r="L7" s="122"/>
      <c r="M7" s="122"/>
    </row>
    <row r="8" spans="2:13" ht="15.75" customHeight="1" x14ac:dyDescent="0.25">
      <c r="B8" s="116" t="s">
        <v>41</v>
      </c>
      <c r="C8" s="116"/>
      <c r="D8" s="122" t="s">
        <v>42</v>
      </c>
      <c r="E8" s="122"/>
      <c r="F8" s="122"/>
      <c r="G8" s="122"/>
      <c r="H8" s="122"/>
      <c r="I8" s="122"/>
      <c r="J8" s="122"/>
      <c r="K8" s="122"/>
      <c r="L8" s="122"/>
      <c r="M8" s="122"/>
    </row>
    <row r="9" spans="2:13" ht="29.25" customHeight="1" x14ac:dyDescent="0.25">
      <c r="B9" s="116" t="s">
        <v>43</v>
      </c>
      <c r="C9" s="116"/>
      <c r="D9" s="122" t="s">
        <v>67</v>
      </c>
      <c r="E9" s="122"/>
      <c r="F9" s="122"/>
      <c r="G9" s="122"/>
      <c r="H9" s="122"/>
      <c r="I9" s="122"/>
      <c r="J9" s="122"/>
      <c r="K9" s="122"/>
      <c r="L9" s="122"/>
      <c r="M9" s="122"/>
    </row>
    <row r="10" spans="2:13" ht="15.75" customHeight="1" x14ac:dyDescent="0.25">
      <c r="B10" s="153" t="s">
        <v>45</v>
      </c>
      <c r="C10" s="154"/>
      <c r="D10" s="122" t="s">
        <v>46</v>
      </c>
      <c r="E10" s="122"/>
      <c r="F10" s="122"/>
      <c r="G10" s="122"/>
      <c r="H10" s="122"/>
      <c r="I10" s="122"/>
      <c r="J10" s="122"/>
      <c r="K10" s="122"/>
      <c r="L10" s="122"/>
      <c r="M10" s="122"/>
    </row>
    <row r="11" spans="2:13" ht="15.75" customHeight="1" x14ac:dyDescent="0.25">
      <c r="B11" s="116" t="s">
        <v>4</v>
      </c>
      <c r="C11" s="116"/>
      <c r="D11" s="122" t="s">
        <v>47</v>
      </c>
      <c r="E11" s="122"/>
      <c r="F11" s="122"/>
      <c r="G11" s="122"/>
      <c r="H11" s="122"/>
      <c r="I11" s="122"/>
      <c r="J11" s="122"/>
      <c r="K11" s="122"/>
      <c r="L11" s="122"/>
      <c r="M11" s="122"/>
    </row>
    <row r="12" spans="2:13" ht="15.75" customHeight="1" x14ac:dyDescent="0.25">
      <c r="B12" s="116" t="s">
        <v>5</v>
      </c>
      <c r="C12" s="116"/>
      <c r="D12" s="122" t="s">
        <v>6</v>
      </c>
      <c r="E12" s="122"/>
      <c r="F12" s="122"/>
      <c r="G12" s="122"/>
      <c r="H12" s="122"/>
      <c r="I12" s="122"/>
      <c r="J12" s="122"/>
      <c r="K12" s="122"/>
      <c r="L12" s="122"/>
      <c r="M12" s="122"/>
    </row>
    <row r="13" spans="2:13" ht="18" customHeight="1" x14ac:dyDescent="0.25">
      <c r="B13" s="167" t="s">
        <v>96</v>
      </c>
      <c r="C13" s="167"/>
      <c r="D13" s="167"/>
      <c r="E13" s="167"/>
      <c r="F13" s="167"/>
      <c r="G13" s="167"/>
      <c r="H13" s="167"/>
      <c r="I13" s="167"/>
      <c r="J13" s="167"/>
      <c r="K13" s="167"/>
    </row>
    <row r="14" spans="2:13" hidden="1" x14ac:dyDescent="0.25">
      <c r="B14" s="7"/>
      <c r="C14" s="7"/>
      <c r="D14" s="7"/>
      <c r="E14" s="7"/>
      <c r="F14" s="7"/>
      <c r="G14" s="7"/>
      <c r="H14" s="7"/>
      <c r="I14" s="57"/>
      <c r="J14" s="7"/>
    </row>
    <row r="15" spans="2:13" x14ac:dyDescent="0.25">
      <c r="B15" s="168" t="s">
        <v>75</v>
      </c>
      <c r="C15" s="168"/>
      <c r="D15" s="168"/>
      <c r="E15" s="168"/>
      <c r="F15" s="168"/>
      <c r="G15" s="168"/>
      <c r="H15" s="168"/>
      <c r="I15" s="58"/>
      <c r="J15" s="7"/>
    </row>
    <row r="16" spans="2:13" ht="41.25" customHeight="1" x14ac:dyDescent="0.25">
      <c r="B16" s="156" t="s">
        <v>8</v>
      </c>
      <c r="C16" s="156"/>
      <c r="D16" s="5" t="s">
        <v>9</v>
      </c>
      <c r="E16" s="5" t="s">
        <v>76</v>
      </c>
      <c r="F16" s="5" t="s">
        <v>77</v>
      </c>
      <c r="G16" s="5" t="s">
        <v>78</v>
      </c>
      <c r="H16" s="5" t="s">
        <v>79</v>
      </c>
      <c r="I16" s="59"/>
      <c r="J16" s="7"/>
    </row>
    <row r="17" spans="2:13" x14ac:dyDescent="0.25">
      <c r="B17" s="169" t="s">
        <v>35</v>
      </c>
      <c r="C17" s="170"/>
      <c r="D17" s="24">
        <f>SUM(E17:H17)</f>
        <v>319</v>
      </c>
      <c r="E17" s="15">
        <v>150</v>
      </c>
      <c r="F17" s="15">
        <v>107</v>
      </c>
      <c r="G17" s="15">
        <v>38</v>
      </c>
      <c r="H17" s="15">
        <v>24</v>
      </c>
      <c r="I17" s="37"/>
      <c r="J17" s="7"/>
    </row>
    <row r="18" spans="2:13" x14ac:dyDescent="0.25">
      <c r="B18" s="171" t="s">
        <v>36</v>
      </c>
      <c r="C18" s="172"/>
      <c r="D18" s="24">
        <f t="shared" ref="D18:D20" si="0">SUM(E18:H18)</f>
        <v>668</v>
      </c>
      <c r="E18" s="15">
        <v>389</v>
      </c>
      <c r="F18" s="15">
        <v>120</v>
      </c>
      <c r="G18" s="15">
        <v>130</v>
      </c>
      <c r="H18" s="15">
        <v>29</v>
      </c>
      <c r="I18" s="37"/>
      <c r="J18" s="7"/>
    </row>
    <row r="19" spans="2:13" ht="26.25" customHeight="1" x14ac:dyDescent="0.25">
      <c r="B19" s="158" t="s">
        <v>37</v>
      </c>
      <c r="C19" s="159"/>
      <c r="D19" s="24">
        <f t="shared" si="0"/>
        <v>8945</v>
      </c>
      <c r="E19" s="15">
        <v>4721</v>
      </c>
      <c r="F19" s="15">
        <v>2654</v>
      </c>
      <c r="G19" s="15">
        <v>890</v>
      </c>
      <c r="H19" s="15">
        <v>680</v>
      </c>
      <c r="I19" s="37"/>
      <c r="J19" s="7"/>
    </row>
    <row r="20" spans="2:13" ht="27" customHeight="1" x14ac:dyDescent="0.25">
      <c r="B20" s="158" t="s">
        <v>16</v>
      </c>
      <c r="C20" s="159"/>
      <c r="D20" s="24">
        <f t="shared" si="0"/>
        <v>17515</v>
      </c>
      <c r="E20" s="15">
        <v>5982</v>
      </c>
      <c r="F20" s="15">
        <v>7935</v>
      </c>
      <c r="G20" s="15">
        <v>2167</v>
      </c>
      <c r="H20" s="15">
        <v>1431</v>
      </c>
      <c r="I20" s="37"/>
      <c r="J20" s="7"/>
    </row>
    <row r="21" spans="2:13" ht="30" customHeight="1" x14ac:dyDescent="0.25">
      <c r="B21" s="156" t="s">
        <v>17</v>
      </c>
      <c r="C21" s="156"/>
      <c r="D21" s="160" t="s">
        <v>80</v>
      </c>
      <c r="E21" s="160"/>
      <c r="F21" s="160"/>
      <c r="G21" s="160"/>
      <c r="H21" s="160"/>
      <c r="I21" s="60"/>
      <c r="J21" s="7"/>
    </row>
    <row r="22" spans="2:13" x14ac:dyDescent="0.25">
      <c r="B22" s="161" t="s">
        <v>35</v>
      </c>
      <c r="C22" s="162"/>
      <c r="D22" s="61">
        <f>SUM(E22:H22)</f>
        <v>1</v>
      </c>
      <c r="E22" s="61">
        <f>IF(ISTEXT(E17),E17,(IF($D17=0,0,(E17/$D17))))</f>
        <v>0.47021943573667713</v>
      </c>
      <c r="F22" s="61">
        <f t="shared" ref="F22:G22" si="1">IF(ISTEXT(F17),F17,(IF($D17=0,0,(F17/$D17))))</f>
        <v>0.33542319749216298</v>
      </c>
      <c r="G22" s="61">
        <f t="shared" si="1"/>
        <v>0.11912225705329153</v>
      </c>
      <c r="H22" s="61">
        <f>IF(ISTEXT(H17),H17,(IF($D17=0,0,(H17/$D17))))</f>
        <v>7.5235109717868343E-2</v>
      </c>
      <c r="I22" s="62"/>
      <c r="J22" s="7"/>
    </row>
    <row r="23" spans="2:13" x14ac:dyDescent="0.25">
      <c r="B23" s="163" t="s">
        <v>36</v>
      </c>
      <c r="C23" s="164"/>
      <c r="D23" s="61">
        <f t="shared" ref="D23:D25" si="2">SUM(E23:H23)</f>
        <v>1</v>
      </c>
      <c r="E23" s="61">
        <f t="shared" ref="E23:H25" si="3">IF(ISTEXT(E18),E18,(IF($D18=0,0,(E18/$D18))))</f>
        <v>0.58233532934131738</v>
      </c>
      <c r="F23" s="61">
        <f t="shared" si="3"/>
        <v>0.17964071856287425</v>
      </c>
      <c r="G23" s="61">
        <f t="shared" si="3"/>
        <v>0.19461077844311378</v>
      </c>
      <c r="H23" s="61">
        <f t="shared" si="3"/>
        <v>4.3413173652694613E-2</v>
      </c>
      <c r="I23" s="62"/>
      <c r="J23" s="7"/>
    </row>
    <row r="24" spans="2:13" ht="28.5" customHeight="1" x14ac:dyDescent="0.25">
      <c r="B24" s="165" t="s">
        <v>37</v>
      </c>
      <c r="C24" s="166"/>
      <c r="D24" s="61">
        <f t="shared" si="2"/>
        <v>1</v>
      </c>
      <c r="E24" s="61">
        <f t="shared" si="3"/>
        <v>0.52778088317495808</v>
      </c>
      <c r="F24" s="61">
        <f t="shared" si="3"/>
        <v>0.29670206819452211</v>
      </c>
      <c r="G24" s="61">
        <f t="shared" si="3"/>
        <v>9.949692565679151E-2</v>
      </c>
      <c r="H24" s="61">
        <f t="shared" si="3"/>
        <v>7.6020122973728343E-2</v>
      </c>
      <c r="I24" s="62"/>
      <c r="J24" s="7"/>
    </row>
    <row r="25" spans="2:13" ht="27" customHeight="1" x14ac:dyDescent="0.25">
      <c r="B25" s="165" t="s">
        <v>16</v>
      </c>
      <c r="C25" s="166"/>
      <c r="D25" s="61">
        <f t="shared" si="2"/>
        <v>1</v>
      </c>
      <c r="E25" s="61">
        <f t="shared" si="3"/>
        <v>0.34153582643448471</v>
      </c>
      <c r="F25" s="61">
        <f t="shared" si="3"/>
        <v>0.45304025121324581</v>
      </c>
      <c r="G25" s="61">
        <f t="shared" si="3"/>
        <v>0.12372252355124179</v>
      </c>
      <c r="H25" s="61">
        <f>IF(ISTEXT(H20),H20,(IF($D20=0,0,(H20/$D20))))</f>
        <v>8.1701398801027697E-2</v>
      </c>
      <c r="I25" s="62"/>
      <c r="J25" s="7"/>
    </row>
    <row r="27" spans="2:13" ht="5.25" customHeight="1" x14ac:dyDescent="0.25"/>
    <row r="28" spans="2:13" hidden="1" x14ac:dyDescent="0.25">
      <c r="F28" s="62"/>
    </row>
    <row r="29" spans="2:13" x14ac:dyDescent="0.25">
      <c r="B29" s="55" t="s">
        <v>74</v>
      </c>
      <c r="I29"/>
    </row>
    <row r="30" spans="2:13" x14ac:dyDescent="0.25">
      <c r="B30" s="117" t="s">
        <v>24</v>
      </c>
      <c r="C30" s="117"/>
      <c r="D30" s="117"/>
      <c r="E30" s="7"/>
      <c r="F30" s="7"/>
      <c r="G30" s="7"/>
      <c r="H30" s="7"/>
      <c r="I30" s="7"/>
      <c r="J30" s="7"/>
      <c r="K30" s="7"/>
      <c r="L30" s="7"/>
      <c r="M30" s="7"/>
    </row>
    <row r="31" spans="2:13" x14ac:dyDescent="0.25">
      <c r="B31" s="118" t="s">
        <v>8</v>
      </c>
      <c r="C31" s="118"/>
      <c r="D31" s="20"/>
      <c r="E31" s="21">
        <v>2009</v>
      </c>
      <c r="F31" s="21">
        <v>2010</v>
      </c>
      <c r="G31" s="21">
        <v>2011</v>
      </c>
      <c r="H31" s="21">
        <v>2012</v>
      </c>
      <c r="I31" s="21">
        <v>2013</v>
      </c>
      <c r="J31" s="104"/>
      <c r="K31" s="104"/>
      <c r="L31" s="104"/>
      <c r="M31" s="104"/>
    </row>
    <row r="32" spans="2:13" x14ac:dyDescent="0.25">
      <c r="B32" s="114" t="s">
        <v>35</v>
      </c>
      <c r="C32" s="115"/>
      <c r="D32" s="78">
        <f>SUM(E32:M32)</f>
        <v>1388</v>
      </c>
      <c r="E32" s="79">
        <f t="shared" ref="E32:I32" si="4">SUM(E44,E56,E67,E81)</f>
        <v>263</v>
      </c>
      <c r="F32" s="79">
        <f t="shared" si="4"/>
        <v>260</v>
      </c>
      <c r="G32" s="79">
        <f t="shared" si="4"/>
        <v>273</v>
      </c>
      <c r="H32" s="79">
        <f t="shared" si="4"/>
        <v>286</v>
      </c>
      <c r="I32" s="79">
        <f t="shared" si="4"/>
        <v>306</v>
      </c>
      <c r="J32" s="110"/>
      <c r="K32" s="110"/>
      <c r="L32" s="110"/>
      <c r="M32" s="110"/>
    </row>
    <row r="33" spans="2:13" x14ac:dyDescent="0.25">
      <c r="B33" s="114" t="s">
        <v>36</v>
      </c>
      <c r="C33" s="115"/>
      <c r="D33" s="78">
        <f t="shared" ref="D33:D35" si="5">SUM(E33:M33)</f>
        <v>3106</v>
      </c>
      <c r="E33" s="79">
        <f t="shared" ref="E33:I33" si="6">SUM(E45,E57,E68,E82)</f>
        <v>606</v>
      </c>
      <c r="F33" s="79">
        <f t="shared" si="6"/>
        <v>615</v>
      </c>
      <c r="G33" s="79">
        <f t="shared" si="6"/>
        <v>613</v>
      </c>
      <c r="H33" s="79">
        <f t="shared" si="6"/>
        <v>636</v>
      </c>
      <c r="I33" s="79">
        <f t="shared" si="6"/>
        <v>636</v>
      </c>
      <c r="J33" s="110"/>
      <c r="K33" s="110"/>
      <c r="L33" s="110"/>
      <c r="M33" s="110"/>
    </row>
    <row r="34" spans="2:13" ht="28.5" customHeight="1" x14ac:dyDescent="0.25">
      <c r="B34" s="112" t="s">
        <v>37</v>
      </c>
      <c r="C34" s="113"/>
      <c r="D34" s="78">
        <f t="shared" si="5"/>
        <v>44655</v>
      </c>
      <c r="E34" s="79">
        <f t="shared" ref="E34:I34" si="7">SUM(E46,E58,E69,E83)</f>
        <v>9037</v>
      </c>
      <c r="F34" s="79">
        <f t="shared" si="7"/>
        <v>9139</v>
      </c>
      <c r="G34" s="79">
        <f t="shared" si="7"/>
        <v>8823</v>
      </c>
      <c r="H34" s="79">
        <f t="shared" si="7"/>
        <v>8803</v>
      </c>
      <c r="I34" s="79">
        <f t="shared" si="7"/>
        <v>8853</v>
      </c>
      <c r="J34" s="110"/>
      <c r="K34" s="110"/>
      <c r="L34" s="110"/>
      <c r="M34" s="110"/>
    </row>
    <row r="35" spans="2:13" ht="30" customHeight="1" x14ac:dyDescent="0.25">
      <c r="B35" s="112" t="s">
        <v>16</v>
      </c>
      <c r="C35" s="113"/>
      <c r="D35" s="78">
        <f t="shared" si="5"/>
        <v>86977</v>
      </c>
      <c r="E35" s="79">
        <f t="shared" ref="E35:I35" si="8">SUM(E47,E59,E70,E84)</f>
        <v>17409</v>
      </c>
      <c r="F35" s="79">
        <f t="shared" si="8"/>
        <v>17355</v>
      </c>
      <c r="G35" s="79">
        <f t="shared" si="8"/>
        <v>17405</v>
      </c>
      <c r="H35" s="79">
        <f t="shared" si="8"/>
        <v>17396</v>
      </c>
      <c r="I35" s="79">
        <f t="shared" si="8"/>
        <v>17412</v>
      </c>
      <c r="J35" s="110"/>
      <c r="K35" s="110"/>
      <c r="L35" s="110"/>
      <c r="M35" s="110"/>
    </row>
    <row r="36" spans="2:13" ht="15.75" customHeight="1" x14ac:dyDescent="0.25">
      <c r="B36" s="119" t="s">
        <v>17</v>
      </c>
      <c r="C36" s="120"/>
      <c r="D36" s="123" t="s">
        <v>32</v>
      </c>
      <c r="E36" s="124"/>
      <c r="F36" s="124"/>
      <c r="G36" s="124"/>
      <c r="H36" s="124"/>
      <c r="I36" s="124"/>
      <c r="J36" s="124"/>
      <c r="K36" s="124"/>
      <c r="L36" s="124"/>
      <c r="M36" s="125"/>
    </row>
    <row r="37" spans="2:13" x14ac:dyDescent="0.25">
      <c r="B37" s="114" t="s">
        <v>35</v>
      </c>
      <c r="C37" s="115"/>
      <c r="D37" s="76"/>
      <c r="E37" s="19">
        <f>IF(ISTEXT(E32),E32,(IF($D32=0,0,(E32/$D32))))</f>
        <v>0.18948126801152737</v>
      </c>
      <c r="F37" s="19">
        <f t="shared" ref="F37:I37" si="9">IF(ISTEXT(F32),F32,(IF($D32=0,0,(F32/$D32))))</f>
        <v>0.18731988472622479</v>
      </c>
      <c r="G37" s="19">
        <f t="shared" si="9"/>
        <v>0.19668587896253603</v>
      </c>
      <c r="H37" s="19">
        <f t="shared" si="9"/>
        <v>0.20605187319884727</v>
      </c>
      <c r="I37" s="19">
        <f t="shared" si="9"/>
        <v>0.22046109510086456</v>
      </c>
      <c r="J37" s="111"/>
      <c r="K37" s="111"/>
      <c r="L37" s="111"/>
      <c r="M37" s="111"/>
    </row>
    <row r="38" spans="2:13" x14ac:dyDescent="0.25">
      <c r="B38" s="114" t="s">
        <v>36</v>
      </c>
      <c r="C38" s="115"/>
      <c r="D38" s="76"/>
      <c r="E38" s="19">
        <f t="shared" ref="E38:I38" si="10">IF(ISTEXT(E33),E33,(IF($D33=0,0,(E33/$D33))))</f>
        <v>0.19510624597553122</v>
      </c>
      <c r="F38" s="19">
        <f t="shared" si="10"/>
        <v>0.19800386349001931</v>
      </c>
      <c r="G38" s="19">
        <f t="shared" si="10"/>
        <v>0.19735994848679975</v>
      </c>
      <c r="H38" s="19">
        <f t="shared" si="10"/>
        <v>0.20476497102382485</v>
      </c>
      <c r="I38" s="19">
        <f t="shared" si="10"/>
        <v>0.20476497102382485</v>
      </c>
      <c r="J38" s="111"/>
      <c r="K38" s="111"/>
      <c r="L38" s="111"/>
      <c r="M38" s="111"/>
    </row>
    <row r="39" spans="2:13" ht="28.5" customHeight="1" x14ac:dyDescent="0.25">
      <c r="B39" s="112" t="s">
        <v>37</v>
      </c>
      <c r="C39" s="113"/>
      <c r="D39" s="76"/>
      <c r="E39" s="19">
        <f t="shared" ref="E39:I39" si="11">IF(ISTEXT(E34),E34,(IF($D34=0,0,(E34/$D34))))</f>
        <v>0.20237375433881985</v>
      </c>
      <c r="F39" s="19">
        <f t="shared" si="11"/>
        <v>0.20465793304221253</v>
      </c>
      <c r="G39" s="19">
        <f t="shared" si="11"/>
        <v>0.19758145784346659</v>
      </c>
      <c r="H39" s="19">
        <f t="shared" si="11"/>
        <v>0.19713357966633077</v>
      </c>
      <c r="I39" s="19">
        <f t="shared" si="11"/>
        <v>0.19825327510917032</v>
      </c>
      <c r="J39" s="111"/>
      <c r="K39" s="111"/>
      <c r="L39" s="111"/>
      <c r="M39" s="111"/>
    </row>
    <row r="40" spans="2:13" ht="28.5" customHeight="1" x14ac:dyDescent="0.25">
      <c r="B40" s="112" t="s">
        <v>16</v>
      </c>
      <c r="C40" s="113"/>
      <c r="D40" s="76"/>
      <c r="E40" s="19">
        <f t="shared" ref="E40:I40" si="12">IF(ISTEXT(E35),E35,(IF($D35=0,0,(E35/$D35))))</f>
        <v>0.20015636317647195</v>
      </c>
      <c r="F40" s="19">
        <f t="shared" si="12"/>
        <v>0.19953550938753922</v>
      </c>
      <c r="G40" s="19">
        <f t="shared" si="12"/>
        <v>0.20011037400692136</v>
      </c>
      <c r="H40" s="19">
        <f t="shared" si="12"/>
        <v>0.20000689837543259</v>
      </c>
      <c r="I40" s="19">
        <f t="shared" si="12"/>
        <v>0.20019085505363488</v>
      </c>
      <c r="J40" s="111"/>
      <c r="K40" s="111"/>
      <c r="L40" s="111"/>
      <c r="M40" s="111"/>
    </row>
    <row r="42" spans="2:13" x14ac:dyDescent="0.25">
      <c r="B42" s="117" t="s">
        <v>90</v>
      </c>
      <c r="C42" s="117"/>
      <c r="D42" s="117"/>
      <c r="E42" s="7"/>
      <c r="F42" s="7"/>
      <c r="G42" s="7"/>
      <c r="H42" s="7"/>
      <c r="I42" s="7"/>
      <c r="J42" s="7"/>
      <c r="K42" s="7"/>
      <c r="L42" s="7"/>
      <c r="M42" s="7"/>
    </row>
    <row r="43" spans="2:13" x14ac:dyDescent="0.25">
      <c r="B43" s="118" t="s">
        <v>8</v>
      </c>
      <c r="C43" s="118"/>
      <c r="D43" s="20"/>
      <c r="E43" s="21">
        <v>2009</v>
      </c>
      <c r="F43" s="21">
        <v>2010</v>
      </c>
      <c r="G43" s="21">
        <v>2011</v>
      </c>
      <c r="H43" s="21">
        <v>2012</v>
      </c>
      <c r="I43" s="21">
        <v>2013</v>
      </c>
      <c r="J43" s="104"/>
      <c r="K43" s="104"/>
      <c r="L43" s="104"/>
      <c r="M43" s="104"/>
    </row>
    <row r="44" spans="2:13" x14ac:dyDescent="0.25">
      <c r="B44" s="114" t="s">
        <v>35</v>
      </c>
      <c r="C44" s="115"/>
      <c r="D44" s="78">
        <f t="shared" ref="D44:D47" si="13">SUM(E44:M44)</f>
        <v>671</v>
      </c>
      <c r="E44" s="77">
        <v>128</v>
      </c>
      <c r="F44" s="77">
        <v>124</v>
      </c>
      <c r="G44" s="77">
        <v>132</v>
      </c>
      <c r="H44" s="77">
        <v>139</v>
      </c>
      <c r="I44" s="77">
        <v>148</v>
      </c>
      <c r="J44" s="110"/>
      <c r="K44" s="110"/>
      <c r="L44" s="110"/>
      <c r="M44" s="110"/>
    </row>
    <row r="45" spans="2:13" x14ac:dyDescent="0.25">
      <c r="B45" s="114" t="s">
        <v>36</v>
      </c>
      <c r="C45" s="115"/>
      <c r="D45" s="78">
        <f t="shared" si="13"/>
        <v>1848</v>
      </c>
      <c r="E45" s="77">
        <v>364</v>
      </c>
      <c r="F45" s="77">
        <v>372</v>
      </c>
      <c r="G45" s="77">
        <v>369</v>
      </c>
      <c r="H45" s="77">
        <v>375</v>
      </c>
      <c r="I45" s="77">
        <v>368</v>
      </c>
      <c r="J45" s="110"/>
      <c r="K45" s="110"/>
      <c r="L45" s="110"/>
      <c r="M45" s="110"/>
    </row>
    <row r="46" spans="2:13" ht="28.5" customHeight="1" x14ac:dyDescent="0.25">
      <c r="B46" s="112" t="s">
        <v>37</v>
      </c>
      <c r="C46" s="113"/>
      <c r="D46" s="78">
        <f t="shared" si="13"/>
        <v>24085</v>
      </c>
      <c r="E46" s="77">
        <v>4990</v>
      </c>
      <c r="F46" s="77">
        <v>4989</v>
      </c>
      <c r="G46" s="77">
        <v>4705</v>
      </c>
      <c r="H46" s="77">
        <v>4697</v>
      </c>
      <c r="I46" s="77">
        <v>4704</v>
      </c>
      <c r="J46" s="110"/>
      <c r="K46" s="110"/>
      <c r="L46" s="110"/>
      <c r="M46" s="110"/>
    </row>
    <row r="47" spans="2:13" ht="27.75" customHeight="1" x14ac:dyDescent="0.25">
      <c r="B47" s="112" t="s">
        <v>16</v>
      </c>
      <c r="C47" s="113"/>
      <c r="D47" s="78">
        <f t="shared" si="13"/>
        <v>28727</v>
      </c>
      <c r="E47" s="77">
        <v>5724</v>
      </c>
      <c r="F47" s="77">
        <v>5739</v>
      </c>
      <c r="G47" s="77">
        <v>5747</v>
      </c>
      <c r="H47" s="77">
        <v>5755</v>
      </c>
      <c r="I47" s="77">
        <v>5762</v>
      </c>
      <c r="J47" s="110"/>
      <c r="K47" s="110"/>
      <c r="L47" s="110"/>
      <c r="M47" s="110"/>
    </row>
    <row r="48" spans="2:13" ht="15.75" customHeight="1" x14ac:dyDescent="0.25">
      <c r="B48" s="119" t="s">
        <v>17</v>
      </c>
      <c r="C48" s="120"/>
      <c r="D48" s="123" t="s">
        <v>32</v>
      </c>
      <c r="E48" s="124"/>
      <c r="F48" s="124"/>
      <c r="G48" s="124"/>
      <c r="H48" s="124"/>
      <c r="I48" s="124"/>
      <c r="J48" s="124"/>
      <c r="K48" s="124"/>
      <c r="L48" s="124"/>
      <c r="M48" s="125"/>
    </row>
    <row r="49" spans="2:13" x14ac:dyDescent="0.25">
      <c r="B49" s="114" t="s">
        <v>35</v>
      </c>
      <c r="C49" s="115"/>
      <c r="D49" s="76"/>
      <c r="E49" s="19">
        <f>IF(ISTEXT(E44),E44,(IF(E32=0,0,(E44/E32))))</f>
        <v>0.48669201520912547</v>
      </c>
      <c r="F49" s="19">
        <f t="shared" ref="F49:I49" si="14">IF(ISTEXT(F44),F44,(IF(F32=0,0,(F44/F32))))</f>
        <v>0.47692307692307695</v>
      </c>
      <c r="G49" s="19">
        <f t="shared" si="14"/>
        <v>0.48351648351648352</v>
      </c>
      <c r="H49" s="19">
        <f t="shared" si="14"/>
        <v>0.48601398601398599</v>
      </c>
      <c r="I49" s="19">
        <f t="shared" si="14"/>
        <v>0.48366013071895425</v>
      </c>
      <c r="J49" s="111"/>
      <c r="K49" s="111"/>
      <c r="L49" s="111"/>
      <c r="M49" s="111"/>
    </row>
    <row r="50" spans="2:13" x14ac:dyDescent="0.25">
      <c r="B50" s="114" t="s">
        <v>36</v>
      </c>
      <c r="C50" s="115"/>
      <c r="D50" s="76"/>
      <c r="E50" s="19">
        <f t="shared" ref="E50:I50" si="15">IF(ISTEXT(E45),E45,(IF(E33=0,0,(E45/E33))))</f>
        <v>0.60066006600660071</v>
      </c>
      <c r="F50" s="19">
        <f t="shared" si="15"/>
        <v>0.60487804878048779</v>
      </c>
      <c r="G50" s="19">
        <f t="shared" si="15"/>
        <v>0.60195758564437196</v>
      </c>
      <c r="H50" s="19">
        <f t="shared" si="15"/>
        <v>0.589622641509434</v>
      </c>
      <c r="I50" s="19">
        <f t="shared" si="15"/>
        <v>0.57861635220125784</v>
      </c>
      <c r="J50" s="111"/>
      <c r="K50" s="111"/>
      <c r="L50" s="111"/>
      <c r="M50" s="111"/>
    </row>
    <row r="51" spans="2:13" ht="29.25" customHeight="1" x14ac:dyDescent="0.25">
      <c r="B51" s="112" t="s">
        <v>37</v>
      </c>
      <c r="C51" s="113"/>
      <c r="D51" s="76"/>
      <c r="E51" s="19">
        <f t="shared" ref="E51:I51" si="16">IF(ISTEXT(E46),E46,(IF(E34=0,0,(E46/E34))))</f>
        <v>0.55217439415735314</v>
      </c>
      <c r="F51" s="19">
        <f t="shared" si="16"/>
        <v>0.5459021774811248</v>
      </c>
      <c r="G51" s="19">
        <f t="shared" si="16"/>
        <v>0.53326532925308856</v>
      </c>
      <c r="H51" s="19">
        <f t="shared" si="16"/>
        <v>0.53356810178348291</v>
      </c>
      <c r="I51" s="19">
        <f t="shared" si="16"/>
        <v>0.53134530667570312</v>
      </c>
      <c r="J51" s="111"/>
      <c r="K51" s="111"/>
      <c r="L51" s="111"/>
      <c r="M51" s="111"/>
    </row>
    <row r="52" spans="2:13" ht="30" customHeight="1" x14ac:dyDescent="0.25">
      <c r="B52" s="112" t="s">
        <v>16</v>
      </c>
      <c r="C52" s="113"/>
      <c r="D52" s="76"/>
      <c r="E52" s="19">
        <f t="shared" ref="E52:I52" si="17">IF(ISTEXT(E47),E47,(IF(E35=0,0,(E47/E35))))</f>
        <v>0.32879545062898502</v>
      </c>
      <c r="F52" s="19">
        <f t="shared" si="17"/>
        <v>0.33068280034572167</v>
      </c>
      <c r="G52" s="19">
        <f t="shared" si="17"/>
        <v>0.33019247342717611</v>
      </c>
      <c r="H52" s="19">
        <f t="shared" si="17"/>
        <v>0.33082317774200964</v>
      </c>
      <c r="I52" s="19">
        <f t="shared" si="17"/>
        <v>0.33092120376751666</v>
      </c>
      <c r="J52" s="111"/>
      <c r="K52" s="111"/>
      <c r="L52" s="111"/>
      <c r="M52" s="111"/>
    </row>
    <row r="53" spans="2:13" x14ac:dyDescent="0.25">
      <c r="E53" s="7"/>
      <c r="F53" s="7"/>
      <c r="G53" s="7"/>
      <c r="H53" s="7"/>
      <c r="I53" s="7"/>
      <c r="J53" s="7"/>
      <c r="K53" s="7"/>
      <c r="L53" s="7"/>
      <c r="M53" s="7"/>
    </row>
    <row r="54" spans="2:13" x14ac:dyDescent="0.25">
      <c r="B54" s="117" t="s">
        <v>89</v>
      </c>
      <c r="C54" s="117"/>
      <c r="D54" s="117"/>
      <c r="E54" s="7"/>
      <c r="F54" s="7"/>
      <c r="G54" s="7"/>
      <c r="H54" s="7"/>
      <c r="I54" s="7"/>
      <c r="J54" s="7"/>
      <c r="K54" s="7"/>
      <c r="L54" s="7"/>
      <c r="M54" s="7"/>
    </row>
    <row r="55" spans="2:13" x14ac:dyDescent="0.25">
      <c r="B55" s="118" t="s">
        <v>8</v>
      </c>
      <c r="C55" s="118"/>
      <c r="D55" s="20"/>
      <c r="E55" s="21">
        <v>2009</v>
      </c>
      <c r="F55" s="21">
        <v>2010</v>
      </c>
      <c r="G55" s="21">
        <v>2011</v>
      </c>
      <c r="H55" s="21">
        <v>2012</v>
      </c>
      <c r="I55" s="21">
        <v>2013</v>
      </c>
      <c r="J55" s="104"/>
      <c r="K55" s="104"/>
      <c r="L55" s="104"/>
      <c r="M55" s="104"/>
    </row>
    <row r="56" spans="2:13" x14ac:dyDescent="0.25">
      <c r="B56" s="114" t="s">
        <v>35</v>
      </c>
      <c r="C56" s="115"/>
      <c r="D56" s="78">
        <f>SUM(E56:M56)</f>
        <v>512</v>
      </c>
      <c r="E56" s="77">
        <v>98</v>
      </c>
      <c r="F56" s="77">
        <v>97</v>
      </c>
      <c r="G56" s="77">
        <v>101</v>
      </c>
      <c r="H56" s="77">
        <v>105</v>
      </c>
      <c r="I56" s="77">
        <v>111</v>
      </c>
      <c r="J56" s="110"/>
      <c r="K56" s="110"/>
      <c r="L56" s="108"/>
      <c r="M56" s="110"/>
    </row>
    <row r="57" spans="2:13" x14ac:dyDescent="0.25">
      <c r="B57" s="114" t="s">
        <v>36</v>
      </c>
      <c r="C57" s="115"/>
      <c r="D57" s="78">
        <f t="shared" ref="D57:D59" si="18">SUM(E57:M57)</f>
        <v>555</v>
      </c>
      <c r="E57" s="77">
        <v>116</v>
      </c>
      <c r="F57" s="77">
        <v>109</v>
      </c>
      <c r="G57" s="77">
        <v>107</v>
      </c>
      <c r="H57" s="77">
        <v>113</v>
      </c>
      <c r="I57" s="77">
        <v>110</v>
      </c>
      <c r="J57" s="110"/>
      <c r="K57" s="110"/>
      <c r="L57" s="108"/>
      <c r="M57" s="110"/>
    </row>
    <row r="58" spans="2:13" ht="30" customHeight="1" x14ac:dyDescent="0.25">
      <c r="B58" s="112" t="s">
        <v>37</v>
      </c>
      <c r="C58" s="113"/>
      <c r="D58" s="78">
        <f t="shared" si="18"/>
        <v>12363</v>
      </c>
      <c r="E58" s="77">
        <v>2415</v>
      </c>
      <c r="F58" s="77">
        <v>2498</v>
      </c>
      <c r="G58" s="77">
        <v>2475</v>
      </c>
      <c r="H58" s="77">
        <v>2484</v>
      </c>
      <c r="I58" s="77">
        <v>2491</v>
      </c>
      <c r="J58" s="110"/>
      <c r="K58" s="110"/>
      <c r="L58" s="108"/>
      <c r="M58" s="110"/>
    </row>
    <row r="59" spans="2:13" ht="28.5" customHeight="1" x14ac:dyDescent="0.25">
      <c r="B59" s="112" t="s">
        <v>16</v>
      </c>
      <c r="C59" s="113"/>
      <c r="D59" s="78">
        <f t="shared" si="18"/>
        <v>39453</v>
      </c>
      <c r="E59" s="77">
        <v>7886</v>
      </c>
      <c r="F59" s="77">
        <v>7876</v>
      </c>
      <c r="G59" s="77">
        <v>7894</v>
      </c>
      <c r="H59" s="77">
        <v>7893</v>
      </c>
      <c r="I59" s="77">
        <v>7904</v>
      </c>
      <c r="J59" s="110"/>
      <c r="K59" s="110"/>
      <c r="L59" s="108"/>
      <c r="M59" s="110"/>
    </row>
    <row r="60" spans="2:13" ht="15.75" customHeight="1" x14ac:dyDescent="0.25">
      <c r="B60" s="119" t="s">
        <v>17</v>
      </c>
      <c r="C60" s="120"/>
      <c r="D60" s="123" t="s">
        <v>32</v>
      </c>
      <c r="E60" s="124"/>
      <c r="F60" s="124"/>
      <c r="G60" s="124"/>
      <c r="H60" s="124"/>
      <c r="I60" s="124"/>
      <c r="J60" s="124"/>
      <c r="K60" s="124"/>
      <c r="L60" s="124"/>
      <c r="M60" s="125"/>
    </row>
    <row r="61" spans="2:13" x14ac:dyDescent="0.25">
      <c r="B61" s="114" t="s">
        <v>35</v>
      </c>
      <c r="C61" s="115"/>
      <c r="D61" s="76"/>
      <c r="E61" s="19">
        <f t="shared" ref="E61:I61" si="19">IF(ISTEXT(E56),E56,(IF(E32=0,0,(E56/E32))))</f>
        <v>0.37262357414448671</v>
      </c>
      <c r="F61" s="19">
        <f t="shared" si="19"/>
        <v>0.37307692307692308</v>
      </c>
      <c r="G61" s="19">
        <f t="shared" si="19"/>
        <v>0.36996336996336998</v>
      </c>
      <c r="H61" s="19">
        <f t="shared" si="19"/>
        <v>0.36713286713286714</v>
      </c>
      <c r="I61" s="19">
        <f t="shared" si="19"/>
        <v>0.36274509803921567</v>
      </c>
      <c r="J61" s="111"/>
      <c r="K61" s="111"/>
      <c r="L61" s="111"/>
      <c r="M61" s="111"/>
    </row>
    <row r="62" spans="2:13" x14ac:dyDescent="0.25">
      <c r="B62" s="114" t="s">
        <v>36</v>
      </c>
      <c r="C62" s="115"/>
      <c r="D62" s="76"/>
      <c r="E62" s="19">
        <f t="shared" ref="E62:I62" si="20">IF(ISTEXT(E57),E57,(IF(E33=0,0,(E57/E33))))</f>
        <v>0.19141914191419143</v>
      </c>
      <c r="F62" s="19">
        <f t="shared" si="20"/>
        <v>0.17723577235772359</v>
      </c>
      <c r="G62" s="19">
        <f t="shared" si="20"/>
        <v>0.17455138662316477</v>
      </c>
      <c r="H62" s="19">
        <f t="shared" si="20"/>
        <v>0.17767295597484276</v>
      </c>
      <c r="I62" s="19">
        <f t="shared" si="20"/>
        <v>0.17295597484276728</v>
      </c>
      <c r="J62" s="111"/>
      <c r="K62" s="111"/>
      <c r="L62" s="111"/>
      <c r="M62" s="111"/>
    </row>
    <row r="63" spans="2:13" ht="28.5" customHeight="1" x14ac:dyDescent="0.25">
      <c r="B63" s="112" t="s">
        <v>37</v>
      </c>
      <c r="C63" s="113"/>
      <c r="D63" s="76"/>
      <c r="E63" s="19">
        <f t="shared" ref="E63:I63" si="21">IF(ISTEXT(E58),E58,(IF(E34=0,0,(E58/E34))))</f>
        <v>0.26723470178156467</v>
      </c>
      <c r="F63" s="19">
        <f t="shared" si="21"/>
        <v>0.27333406280774702</v>
      </c>
      <c r="G63" s="19">
        <f t="shared" si="21"/>
        <v>0.28051683100986058</v>
      </c>
      <c r="H63" s="19">
        <f t="shared" si="21"/>
        <v>0.28217653072816085</v>
      </c>
      <c r="I63" s="19">
        <f t="shared" si="21"/>
        <v>0.28137354569072631</v>
      </c>
      <c r="J63" s="111"/>
      <c r="K63" s="111"/>
      <c r="L63" s="111"/>
      <c r="M63" s="111"/>
    </row>
    <row r="64" spans="2:13" ht="28.5" customHeight="1" x14ac:dyDescent="0.25">
      <c r="B64" s="112" t="s">
        <v>16</v>
      </c>
      <c r="C64" s="113"/>
      <c r="D64" s="76"/>
      <c r="E64" s="19">
        <f t="shared" ref="E64:I64" si="22">IF(ISTEXT(E59),E59,(IF(E35=0,0,(E59/E35))))</f>
        <v>0.45298408868975815</v>
      </c>
      <c r="F64" s="19">
        <f t="shared" si="22"/>
        <v>0.45381734370498417</v>
      </c>
      <c r="G64" s="19">
        <f t="shared" si="22"/>
        <v>0.4535478310830221</v>
      </c>
      <c r="H64" s="19">
        <f t="shared" si="22"/>
        <v>0.45372499425155211</v>
      </c>
      <c r="I64" s="19">
        <f t="shared" si="22"/>
        <v>0.45393981162416724</v>
      </c>
      <c r="J64" s="111"/>
      <c r="K64" s="111"/>
      <c r="L64" s="111"/>
      <c r="M64" s="111"/>
    </row>
    <row r="65" spans="2:13" x14ac:dyDescent="0.25">
      <c r="B65" s="117" t="s">
        <v>91</v>
      </c>
      <c r="C65" s="117"/>
      <c r="D65" s="117"/>
      <c r="E65" s="7"/>
      <c r="F65" s="7"/>
      <c r="G65" s="7"/>
      <c r="H65" s="7"/>
      <c r="I65" s="7"/>
      <c r="J65" s="7"/>
      <c r="K65" s="7"/>
      <c r="L65" s="7"/>
      <c r="M65" s="7"/>
    </row>
    <row r="66" spans="2:13" x14ac:dyDescent="0.25">
      <c r="B66" s="118" t="s">
        <v>8</v>
      </c>
      <c r="C66" s="118"/>
      <c r="D66" s="20"/>
      <c r="E66" s="21">
        <v>2009</v>
      </c>
      <c r="F66" s="21">
        <v>2010</v>
      </c>
      <c r="G66" s="21">
        <v>2011</v>
      </c>
      <c r="H66" s="21">
        <v>2012</v>
      </c>
      <c r="I66" s="21">
        <v>2013</v>
      </c>
      <c r="J66" s="104"/>
      <c r="K66" s="104"/>
      <c r="L66" s="104"/>
      <c r="M66" s="104"/>
    </row>
    <row r="67" spans="2:13" x14ac:dyDescent="0.25">
      <c r="B67" s="114" t="s">
        <v>35</v>
      </c>
      <c r="C67" s="115"/>
      <c r="D67" s="78">
        <f t="shared" ref="D67:D70" si="23">SUM(E67:M67)</f>
        <v>101</v>
      </c>
      <c r="E67" s="77">
        <v>19</v>
      </c>
      <c r="F67" s="77">
        <v>18</v>
      </c>
      <c r="G67" s="77">
        <v>20</v>
      </c>
      <c r="H67" s="77">
        <v>23</v>
      </c>
      <c r="I67" s="77">
        <v>21</v>
      </c>
      <c r="J67" s="110"/>
      <c r="K67" s="110"/>
      <c r="L67" s="110"/>
      <c r="M67" s="108"/>
    </row>
    <row r="68" spans="2:13" x14ac:dyDescent="0.25">
      <c r="B68" s="114" t="s">
        <v>36</v>
      </c>
      <c r="C68" s="115"/>
      <c r="D68" s="78">
        <f t="shared" si="23"/>
        <v>568</v>
      </c>
      <c r="E68" s="77">
        <v>105</v>
      </c>
      <c r="F68" s="77">
        <v>109</v>
      </c>
      <c r="G68" s="77">
        <v>113</v>
      </c>
      <c r="H68" s="77">
        <v>117</v>
      </c>
      <c r="I68" s="77">
        <v>124</v>
      </c>
      <c r="J68" s="110"/>
      <c r="K68" s="110"/>
      <c r="L68" s="110"/>
      <c r="M68" s="108"/>
    </row>
    <row r="69" spans="2:13" ht="29.25" customHeight="1" x14ac:dyDescent="0.25">
      <c r="B69" s="112" t="s">
        <v>37</v>
      </c>
      <c r="C69" s="113"/>
      <c r="D69" s="78">
        <f t="shared" si="23"/>
        <v>4878</v>
      </c>
      <c r="E69" s="77">
        <v>978</v>
      </c>
      <c r="F69" s="77">
        <v>986</v>
      </c>
      <c r="G69" s="77">
        <v>972</v>
      </c>
      <c r="H69" s="77">
        <v>963</v>
      </c>
      <c r="I69" s="77">
        <v>979</v>
      </c>
      <c r="J69" s="110"/>
      <c r="K69" s="110"/>
      <c r="L69" s="110"/>
      <c r="M69" s="108"/>
    </row>
    <row r="70" spans="2:13" ht="29.25" customHeight="1" x14ac:dyDescent="0.25">
      <c r="B70" s="112" t="s">
        <v>16</v>
      </c>
      <c r="C70" s="113"/>
      <c r="D70" s="78">
        <f t="shared" si="23"/>
        <v>11859</v>
      </c>
      <c r="E70" s="77">
        <v>2421</v>
      </c>
      <c r="F70" s="77">
        <v>2356</v>
      </c>
      <c r="G70" s="77">
        <v>2379</v>
      </c>
      <c r="H70" s="77">
        <v>2354</v>
      </c>
      <c r="I70" s="77">
        <v>2349</v>
      </c>
      <c r="J70" s="110"/>
      <c r="K70" s="110"/>
      <c r="L70" s="110"/>
      <c r="M70" s="108"/>
    </row>
    <row r="71" spans="2:13" ht="15.75" customHeight="1" x14ac:dyDescent="0.25">
      <c r="B71" s="119" t="s">
        <v>17</v>
      </c>
      <c r="C71" s="120"/>
      <c r="D71" s="123" t="s">
        <v>32</v>
      </c>
      <c r="E71" s="124"/>
      <c r="F71" s="124"/>
      <c r="G71" s="124"/>
      <c r="H71" s="124"/>
      <c r="I71" s="124"/>
      <c r="J71" s="124"/>
      <c r="K71" s="124"/>
      <c r="L71" s="124"/>
      <c r="M71" s="125"/>
    </row>
    <row r="72" spans="2:13" x14ac:dyDescent="0.25">
      <c r="B72" s="114" t="s">
        <v>35</v>
      </c>
      <c r="C72" s="115"/>
      <c r="D72" s="76"/>
      <c r="E72" s="19">
        <f t="shared" ref="E72:I72" si="24">IF(ISTEXT(E67),E67,(IF(E32=0,0,(E67/E32))))</f>
        <v>7.2243346007604556E-2</v>
      </c>
      <c r="F72" s="19">
        <f t="shared" si="24"/>
        <v>6.9230769230769235E-2</v>
      </c>
      <c r="G72" s="19">
        <f t="shared" si="24"/>
        <v>7.3260073260073263E-2</v>
      </c>
      <c r="H72" s="19">
        <f t="shared" si="24"/>
        <v>8.0419580419580416E-2</v>
      </c>
      <c r="I72" s="19">
        <f t="shared" si="24"/>
        <v>6.8627450980392163E-2</v>
      </c>
      <c r="J72" s="111"/>
      <c r="K72" s="111"/>
      <c r="L72" s="111"/>
      <c r="M72" s="111"/>
    </row>
    <row r="73" spans="2:13" x14ac:dyDescent="0.25">
      <c r="B73" s="114" t="s">
        <v>36</v>
      </c>
      <c r="C73" s="115"/>
      <c r="D73" s="76"/>
      <c r="E73" s="19">
        <f t="shared" ref="E73:I73" si="25">IF(ISTEXT(E68),E68,(IF(E33=0,0,(E68/E33))))</f>
        <v>0.17326732673267325</v>
      </c>
      <c r="F73" s="19">
        <f t="shared" si="25"/>
        <v>0.17723577235772359</v>
      </c>
      <c r="G73" s="19">
        <f t="shared" si="25"/>
        <v>0.18433931484502447</v>
      </c>
      <c r="H73" s="19">
        <f t="shared" si="25"/>
        <v>0.18396226415094338</v>
      </c>
      <c r="I73" s="19">
        <f t="shared" si="25"/>
        <v>0.19496855345911951</v>
      </c>
      <c r="J73" s="111"/>
      <c r="K73" s="111"/>
      <c r="L73" s="111"/>
      <c r="M73" s="111"/>
    </row>
    <row r="74" spans="2:13" ht="30" customHeight="1" x14ac:dyDescent="0.25">
      <c r="B74" s="112" t="s">
        <v>37</v>
      </c>
      <c r="C74" s="113"/>
      <c r="D74" s="76"/>
      <c r="E74" s="19">
        <f t="shared" ref="E74:I74" si="26">IF(ISTEXT(E69),E69,(IF(E34=0,0,(E69/E34))))</f>
        <v>0.10822175500719265</v>
      </c>
      <c r="F74" s="19">
        <f t="shared" si="26"/>
        <v>0.10788926578400262</v>
      </c>
      <c r="G74" s="19">
        <f t="shared" si="26"/>
        <v>0.1101666099965998</v>
      </c>
      <c r="H74" s="19">
        <f t="shared" si="26"/>
        <v>0.10939452459388845</v>
      </c>
      <c r="I74" s="19">
        <f t="shared" si="26"/>
        <v>0.11058398283067887</v>
      </c>
      <c r="J74" s="111"/>
      <c r="K74" s="111"/>
      <c r="L74" s="111"/>
      <c r="M74" s="111"/>
    </row>
    <row r="75" spans="2:13" ht="28.5" customHeight="1" x14ac:dyDescent="0.25">
      <c r="B75" s="140" t="s">
        <v>16</v>
      </c>
      <c r="C75" s="140"/>
      <c r="D75" s="76"/>
      <c r="E75" s="19">
        <f t="shared" ref="E75:I75" si="27">IF(ISTEXT(E70),E70,(IF(E35=0,0,(E70/E35))))</f>
        <v>0.13906600034464933</v>
      </c>
      <c r="F75" s="19">
        <f t="shared" si="27"/>
        <v>0.13575338519158744</v>
      </c>
      <c r="G75" s="19">
        <f t="shared" si="27"/>
        <v>0.13668486067222063</v>
      </c>
      <c r="H75" s="19">
        <f t="shared" si="27"/>
        <v>0.13531846401471603</v>
      </c>
      <c r="I75" s="19">
        <f t="shared" si="27"/>
        <v>0.13490696071674707</v>
      </c>
      <c r="J75" s="111"/>
      <c r="K75" s="111"/>
      <c r="L75" s="111"/>
      <c r="M75" s="111"/>
    </row>
    <row r="76" spans="2:13" x14ac:dyDescent="0.25">
      <c r="B76" s="91"/>
      <c r="C76" s="91"/>
      <c r="D76" s="39"/>
      <c r="E76" s="62"/>
      <c r="F76" s="62"/>
      <c r="G76" s="62"/>
      <c r="H76" s="62"/>
      <c r="I76" s="62"/>
      <c r="J76" s="62"/>
      <c r="K76" s="62"/>
      <c r="L76" s="62"/>
      <c r="M76" s="62"/>
    </row>
    <row r="77" spans="2:13" x14ac:dyDescent="0.25">
      <c r="B77" s="91"/>
      <c r="C77" s="91"/>
      <c r="D77" s="39"/>
      <c r="E77" s="62"/>
      <c r="F77" s="62"/>
      <c r="G77" s="62"/>
      <c r="H77" s="62"/>
      <c r="I77" s="62"/>
      <c r="J77" s="62"/>
      <c r="K77" s="62"/>
      <c r="L77" s="62"/>
      <c r="M77" s="62"/>
    </row>
    <row r="78" spans="2:13" x14ac:dyDescent="0.25">
      <c r="B78" s="91"/>
      <c r="C78" s="91"/>
      <c r="D78" s="39"/>
      <c r="E78" s="62"/>
      <c r="F78" s="62"/>
      <c r="G78" s="62"/>
      <c r="H78" s="62"/>
      <c r="I78" s="62"/>
      <c r="J78" s="62"/>
      <c r="K78" s="62"/>
      <c r="L78" s="62"/>
      <c r="M78" s="62"/>
    </row>
    <row r="79" spans="2:13" x14ac:dyDescent="0.25">
      <c r="B79" s="117" t="s">
        <v>92</v>
      </c>
      <c r="C79" s="117"/>
      <c r="D79" s="117"/>
      <c r="E79" s="7"/>
      <c r="F79" s="7"/>
      <c r="G79" s="7"/>
      <c r="H79" s="7"/>
      <c r="I79" s="7"/>
      <c r="J79" s="7"/>
      <c r="K79" s="7"/>
      <c r="L79" s="7"/>
      <c r="M79" s="7"/>
    </row>
    <row r="80" spans="2:13" x14ac:dyDescent="0.25">
      <c r="B80" s="118" t="s">
        <v>8</v>
      </c>
      <c r="C80" s="118"/>
      <c r="D80" s="20"/>
      <c r="E80" s="21">
        <v>2009</v>
      </c>
      <c r="F80" s="21">
        <v>2010</v>
      </c>
      <c r="G80" s="21">
        <v>2011</v>
      </c>
      <c r="H80" s="21">
        <v>2012</v>
      </c>
      <c r="I80" s="21">
        <v>2013</v>
      </c>
      <c r="J80" s="104"/>
      <c r="K80" s="104"/>
      <c r="L80" s="104"/>
      <c r="M80" s="104"/>
    </row>
    <row r="81" spans="2:13" x14ac:dyDescent="0.25">
      <c r="B81" s="114" t="s">
        <v>35</v>
      </c>
      <c r="C81" s="115"/>
      <c r="D81" s="79">
        <f t="shared" ref="D81:D84" si="28">SUM(E81:M81)</f>
        <v>104</v>
      </c>
      <c r="E81" s="77">
        <v>18</v>
      </c>
      <c r="F81" s="77">
        <v>21</v>
      </c>
      <c r="G81" s="77">
        <v>20</v>
      </c>
      <c r="H81" s="77">
        <v>19</v>
      </c>
      <c r="I81" s="77">
        <v>26</v>
      </c>
      <c r="J81" s="110"/>
      <c r="K81" s="110"/>
      <c r="L81" s="108"/>
      <c r="M81" s="110"/>
    </row>
    <row r="82" spans="2:13" x14ac:dyDescent="0.25">
      <c r="B82" s="114" t="s">
        <v>36</v>
      </c>
      <c r="C82" s="115"/>
      <c r="D82" s="79">
        <f t="shared" si="28"/>
        <v>135</v>
      </c>
      <c r="E82" s="77">
        <v>21</v>
      </c>
      <c r="F82" s="77">
        <v>25</v>
      </c>
      <c r="G82" s="77">
        <v>24</v>
      </c>
      <c r="H82" s="77">
        <v>31</v>
      </c>
      <c r="I82" s="77">
        <v>34</v>
      </c>
      <c r="J82" s="110"/>
      <c r="K82" s="110"/>
      <c r="L82" s="108"/>
      <c r="M82" s="110"/>
    </row>
    <row r="83" spans="2:13" ht="28.5" customHeight="1" x14ac:dyDescent="0.25">
      <c r="B83" s="112" t="s">
        <v>37</v>
      </c>
      <c r="C83" s="113"/>
      <c r="D83" s="79">
        <f t="shared" si="28"/>
        <v>3329</v>
      </c>
      <c r="E83" s="77">
        <v>654</v>
      </c>
      <c r="F83" s="77">
        <v>666</v>
      </c>
      <c r="G83" s="77">
        <v>671</v>
      </c>
      <c r="H83" s="77">
        <v>659</v>
      </c>
      <c r="I83" s="77">
        <v>679</v>
      </c>
      <c r="J83" s="110"/>
      <c r="K83" s="110"/>
      <c r="L83" s="108"/>
      <c r="M83" s="110"/>
    </row>
    <row r="84" spans="2:13" ht="29.25" customHeight="1" x14ac:dyDescent="0.25">
      <c r="B84" s="112" t="s">
        <v>16</v>
      </c>
      <c r="C84" s="113"/>
      <c r="D84" s="79">
        <f t="shared" si="28"/>
        <v>6938</v>
      </c>
      <c r="E84" s="77">
        <v>1378</v>
      </c>
      <c r="F84" s="77">
        <v>1384</v>
      </c>
      <c r="G84" s="77">
        <v>1385</v>
      </c>
      <c r="H84" s="77">
        <v>1394</v>
      </c>
      <c r="I84" s="77">
        <v>1397</v>
      </c>
      <c r="J84" s="110"/>
      <c r="K84" s="110"/>
      <c r="L84" s="108"/>
      <c r="M84" s="110"/>
    </row>
    <row r="85" spans="2:13" ht="15.75" customHeight="1" x14ac:dyDescent="0.25">
      <c r="B85" s="119" t="s">
        <v>17</v>
      </c>
      <c r="C85" s="120"/>
      <c r="D85" s="123" t="s">
        <v>32</v>
      </c>
      <c r="E85" s="124"/>
      <c r="F85" s="124"/>
      <c r="G85" s="124"/>
      <c r="H85" s="124"/>
      <c r="I85" s="124"/>
      <c r="J85" s="124"/>
      <c r="K85" s="124"/>
      <c r="L85" s="124"/>
      <c r="M85" s="125"/>
    </row>
    <row r="86" spans="2:13" x14ac:dyDescent="0.25">
      <c r="B86" s="114" t="s">
        <v>35</v>
      </c>
      <c r="C86" s="115"/>
      <c r="D86" s="76"/>
      <c r="E86" s="19">
        <f t="shared" ref="E86:I86" si="29">IF(ISTEXT(E81),E81,(IF(E32=0,0,(E81/E32))))</f>
        <v>6.8441064638783272E-2</v>
      </c>
      <c r="F86" s="19">
        <f t="shared" si="29"/>
        <v>8.0769230769230774E-2</v>
      </c>
      <c r="G86" s="19">
        <f t="shared" si="29"/>
        <v>7.3260073260073263E-2</v>
      </c>
      <c r="H86" s="19">
        <f t="shared" si="29"/>
        <v>6.6433566433566432E-2</v>
      </c>
      <c r="I86" s="19">
        <f t="shared" si="29"/>
        <v>8.4967320261437912E-2</v>
      </c>
      <c r="J86" s="111"/>
      <c r="K86" s="111"/>
      <c r="L86" s="111"/>
      <c r="M86" s="111"/>
    </row>
    <row r="87" spans="2:13" x14ac:dyDescent="0.25">
      <c r="B87" s="114" t="s">
        <v>36</v>
      </c>
      <c r="C87" s="115"/>
      <c r="D87" s="76"/>
      <c r="E87" s="19">
        <f t="shared" ref="E87:I87" si="30">IF(ISTEXT(E82),E82,(IF(E33=0,0,(E82/E33))))</f>
        <v>3.4653465346534656E-2</v>
      </c>
      <c r="F87" s="19">
        <f t="shared" si="30"/>
        <v>4.065040650406504E-2</v>
      </c>
      <c r="G87" s="19">
        <f t="shared" si="30"/>
        <v>3.9151712887438822E-2</v>
      </c>
      <c r="H87" s="19">
        <f t="shared" si="30"/>
        <v>4.8742138364779877E-2</v>
      </c>
      <c r="I87" s="19">
        <f t="shared" si="30"/>
        <v>5.3459119496855348E-2</v>
      </c>
      <c r="J87" s="111"/>
      <c r="K87" s="111"/>
      <c r="L87" s="111"/>
      <c r="M87" s="111"/>
    </row>
    <row r="88" spans="2:13" ht="28.5" customHeight="1" x14ac:dyDescent="0.25">
      <c r="B88" s="112" t="s">
        <v>37</v>
      </c>
      <c r="C88" s="113"/>
      <c r="D88" s="76"/>
      <c r="E88" s="19">
        <f t="shared" ref="E88:I88" si="31">IF(ISTEXT(E83),E83,(IF(E34=0,0,(E83/E34))))</f>
        <v>7.2369149053889567E-2</v>
      </c>
      <c r="F88" s="19">
        <f t="shared" si="31"/>
        <v>7.28744939271255E-2</v>
      </c>
      <c r="G88" s="19">
        <f t="shared" si="31"/>
        <v>7.6051229740451087E-2</v>
      </c>
      <c r="H88" s="19">
        <f t="shared" si="31"/>
        <v>7.4860842894467788E-2</v>
      </c>
      <c r="I88" s="19">
        <f t="shared" si="31"/>
        <v>7.6697164802891682E-2</v>
      </c>
      <c r="J88" s="111"/>
      <c r="K88" s="111"/>
      <c r="L88" s="111"/>
      <c r="M88" s="111"/>
    </row>
    <row r="89" spans="2:13" ht="29.25" customHeight="1" x14ac:dyDescent="0.25">
      <c r="B89" s="112" t="s">
        <v>16</v>
      </c>
      <c r="C89" s="113"/>
      <c r="D89" s="76"/>
      <c r="E89" s="19">
        <f t="shared" ref="E89:I89" si="32">IF(ISTEXT(E84),E84,(IF(E35=0,0,(E84/E35))))</f>
        <v>7.9154460336607502E-2</v>
      </c>
      <c r="F89" s="19">
        <f t="shared" si="32"/>
        <v>7.9746470757706717E-2</v>
      </c>
      <c r="G89" s="19">
        <f t="shared" si="32"/>
        <v>7.9574834817581153E-2</v>
      </c>
      <c r="H89" s="19">
        <f t="shared" si="32"/>
        <v>8.0133363991722231E-2</v>
      </c>
      <c r="I89" s="19">
        <f t="shared" si="32"/>
        <v>8.0232023891569026E-2</v>
      </c>
      <c r="J89" s="111"/>
      <c r="K89" s="111"/>
      <c r="L89" s="111"/>
      <c r="M89" s="111"/>
    </row>
  </sheetData>
  <mergeCells count="85">
    <mergeCell ref="D11:M11"/>
    <mergeCell ref="D12:M12"/>
    <mergeCell ref="D36:M36"/>
    <mergeCell ref="D48:M48"/>
    <mergeCell ref="D60:M60"/>
    <mergeCell ref="B7:C7"/>
    <mergeCell ref="B8:C8"/>
    <mergeCell ref="B9:C9"/>
    <mergeCell ref="D7:M7"/>
    <mergeCell ref="D8:M8"/>
    <mergeCell ref="D9:M9"/>
    <mergeCell ref="B19:C19"/>
    <mergeCell ref="B10:C10"/>
    <mergeCell ref="B11:C11"/>
    <mergeCell ref="B12:C12"/>
    <mergeCell ref="B13:K13"/>
    <mergeCell ref="B15:H15"/>
    <mergeCell ref="B16:C16"/>
    <mergeCell ref="B17:C17"/>
    <mergeCell ref="B18:C18"/>
    <mergeCell ref="D10:M10"/>
    <mergeCell ref="B34:C34"/>
    <mergeCell ref="B20:C20"/>
    <mergeCell ref="B21:C21"/>
    <mergeCell ref="D21:H21"/>
    <mergeCell ref="B22:C22"/>
    <mergeCell ref="B23:C23"/>
    <mergeCell ref="B24:C24"/>
    <mergeCell ref="B25:C25"/>
    <mergeCell ref="B30:D30"/>
    <mergeCell ref="B31:C31"/>
    <mergeCell ref="B32:C32"/>
    <mergeCell ref="B33:C33"/>
    <mergeCell ref="B46:C46"/>
    <mergeCell ref="B35:C35"/>
    <mergeCell ref="B36:C36"/>
    <mergeCell ref="B37:C37"/>
    <mergeCell ref="B38:C38"/>
    <mergeCell ref="B39:C39"/>
    <mergeCell ref="B40:C40"/>
    <mergeCell ref="B42:D42"/>
    <mergeCell ref="B43:C43"/>
    <mergeCell ref="B44:C44"/>
    <mergeCell ref="B45:C45"/>
    <mergeCell ref="B58:C58"/>
    <mergeCell ref="B47:C47"/>
    <mergeCell ref="B48:C48"/>
    <mergeCell ref="B49:C49"/>
    <mergeCell ref="B50:C50"/>
    <mergeCell ref="B51:C51"/>
    <mergeCell ref="B52:C52"/>
    <mergeCell ref="B54:D54"/>
    <mergeCell ref="B55:C55"/>
    <mergeCell ref="B56:C56"/>
    <mergeCell ref="B57:C57"/>
    <mergeCell ref="B69:C69"/>
    <mergeCell ref="B59:C59"/>
    <mergeCell ref="B60:C60"/>
    <mergeCell ref="B61:C61"/>
    <mergeCell ref="B62:C62"/>
    <mergeCell ref="B63:C63"/>
    <mergeCell ref="B64:C64"/>
    <mergeCell ref="B65:D65"/>
    <mergeCell ref="B66:C66"/>
    <mergeCell ref="B67:C67"/>
    <mergeCell ref="B68:C68"/>
    <mergeCell ref="B83:C83"/>
    <mergeCell ref="B70:C70"/>
    <mergeCell ref="B71:C71"/>
    <mergeCell ref="B72:C72"/>
    <mergeCell ref="B73:C73"/>
    <mergeCell ref="B74:C74"/>
    <mergeCell ref="B75:C75"/>
    <mergeCell ref="B79:D79"/>
    <mergeCell ref="B80:C80"/>
    <mergeCell ref="B81:C81"/>
    <mergeCell ref="B82:C82"/>
    <mergeCell ref="D71:M71"/>
    <mergeCell ref="B89:C89"/>
    <mergeCell ref="B84:C84"/>
    <mergeCell ref="B85:C85"/>
    <mergeCell ref="B86:C86"/>
    <mergeCell ref="B87:C87"/>
    <mergeCell ref="B88:C88"/>
    <mergeCell ref="D85:M85"/>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M59"/>
  <sheetViews>
    <sheetView tabSelected="1" workbookViewId="0">
      <selection activeCell="D30" sqref="D30"/>
    </sheetView>
  </sheetViews>
  <sheetFormatPr defaultColWidth="7.75" defaultRowHeight="15.75" x14ac:dyDescent="0.25"/>
  <cols>
    <col min="1" max="1" width="2.125" customWidth="1"/>
    <col min="2" max="2" width="20.5" customWidth="1"/>
    <col min="3" max="3" width="7.5" customWidth="1"/>
    <col min="4" max="4" width="8.125" customWidth="1"/>
    <col min="6" max="6" width="9.875" customWidth="1"/>
    <col min="7" max="7" width="7.75" style="56"/>
    <col min="8" max="8" width="9.125" customWidth="1"/>
    <col min="10" max="10" width="8.875" customWidth="1"/>
  </cols>
  <sheetData>
    <row r="7" spans="2:12" x14ac:dyDescent="0.25">
      <c r="B7" s="116" t="s">
        <v>0</v>
      </c>
      <c r="C7" s="116"/>
      <c r="D7" s="173" t="s">
        <v>40</v>
      </c>
      <c r="E7" s="174"/>
      <c r="F7" s="174"/>
      <c r="G7" s="174"/>
      <c r="H7" s="174"/>
      <c r="I7" s="174"/>
      <c r="J7" s="175"/>
    </row>
    <row r="8" spans="2:12" x14ac:dyDescent="0.25">
      <c r="B8" s="116" t="s">
        <v>41</v>
      </c>
      <c r="C8" s="116"/>
      <c r="D8" s="173" t="s">
        <v>42</v>
      </c>
      <c r="E8" s="174"/>
      <c r="F8" s="174"/>
      <c r="G8" s="174"/>
      <c r="H8" s="174"/>
      <c r="I8" s="174"/>
      <c r="J8" s="175"/>
    </row>
    <row r="9" spans="2:12" ht="33" customHeight="1" x14ac:dyDescent="0.25">
      <c r="B9" s="116" t="s">
        <v>43</v>
      </c>
      <c r="C9" s="116"/>
      <c r="D9" s="150" t="s">
        <v>81</v>
      </c>
      <c r="E9" s="151"/>
      <c r="F9" s="151"/>
      <c r="G9" s="151"/>
      <c r="H9" s="151"/>
      <c r="I9" s="151"/>
      <c r="J9" s="152"/>
    </row>
    <row r="10" spans="2:12" ht="17.25" x14ac:dyDescent="0.35">
      <c r="B10" s="116" t="s">
        <v>4</v>
      </c>
      <c r="C10" s="116"/>
      <c r="D10" s="150" t="s">
        <v>82</v>
      </c>
      <c r="E10" s="151"/>
      <c r="F10" s="151"/>
      <c r="G10" s="151"/>
      <c r="H10" s="151"/>
      <c r="I10" s="151"/>
      <c r="J10" s="152"/>
      <c r="K10" s="45"/>
      <c r="L10" s="45"/>
    </row>
    <row r="11" spans="2:12" x14ac:dyDescent="0.25">
      <c r="B11" s="63" t="s">
        <v>48</v>
      </c>
    </row>
    <row r="13" spans="2:12" x14ac:dyDescent="0.25">
      <c r="B13" s="176" t="s">
        <v>8</v>
      </c>
      <c r="C13" s="177" t="s">
        <v>9</v>
      </c>
      <c r="D13" s="178" t="s">
        <v>83</v>
      </c>
      <c r="E13" s="179"/>
      <c r="F13" s="180"/>
      <c r="G13" s="64"/>
    </row>
    <row r="14" spans="2:12" ht="28.5" customHeight="1" x14ac:dyDescent="0.25">
      <c r="B14" s="176"/>
      <c r="C14" s="177"/>
      <c r="D14" s="65" t="s">
        <v>84</v>
      </c>
      <c r="E14" s="65" t="s">
        <v>85</v>
      </c>
      <c r="F14" s="65" t="s">
        <v>86</v>
      </c>
      <c r="G14" s="59"/>
    </row>
    <row r="15" spans="2:12" ht="29.25" customHeight="1" x14ac:dyDescent="0.25">
      <c r="B15" s="52" t="s">
        <v>35</v>
      </c>
      <c r="C15" s="66">
        <f>SUM(D15:F15)</f>
        <v>319</v>
      </c>
      <c r="D15" s="67">
        <v>33</v>
      </c>
      <c r="E15" s="67">
        <v>175</v>
      </c>
      <c r="F15" s="67">
        <v>111</v>
      </c>
      <c r="G15" s="68"/>
    </row>
    <row r="16" spans="2:12" ht="30" x14ac:dyDescent="0.45">
      <c r="B16" s="53" t="s">
        <v>87</v>
      </c>
      <c r="C16" s="66">
        <f>SUM(D16:F16)</f>
        <v>8945</v>
      </c>
      <c r="D16" s="69">
        <v>265</v>
      </c>
      <c r="E16" s="69">
        <v>5422</v>
      </c>
      <c r="F16" s="69">
        <v>3258</v>
      </c>
      <c r="G16" s="72"/>
      <c r="I16" s="70"/>
    </row>
    <row r="17" spans="2:13" ht="41.25" customHeight="1" x14ac:dyDescent="0.25">
      <c r="B17" s="71" t="s">
        <v>17</v>
      </c>
      <c r="C17" s="157" t="s">
        <v>61</v>
      </c>
      <c r="D17" s="157"/>
      <c r="E17" s="157"/>
      <c r="F17" s="157"/>
      <c r="I17" s="73"/>
    </row>
    <row r="18" spans="2:13" ht="30" x14ac:dyDescent="0.25">
      <c r="B18" s="46" t="s">
        <v>88</v>
      </c>
      <c r="C18" s="19">
        <f>SUM(D18:F18)</f>
        <v>1</v>
      </c>
      <c r="D18" s="54">
        <f t="shared" ref="D18:F19" si="0">IF(ISTEXT(D15),D15,(IF($C15=0,0,(D15/$C15))))</f>
        <v>0.10344827586206896</v>
      </c>
      <c r="E18" s="54">
        <f t="shared" si="0"/>
        <v>0.54858934169278994</v>
      </c>
      <c r="F18" s="54">
        <f t="shared" si="0"/>
        <v>0.34796238244514105</v>
      </c>
      <c r="G18" s="74"/>
      <c r="I18" s="73"/>
    </row>
    <row r="19" spans="2:13" ht="30" x14ac:dyDescent="0.25">
      <c r="B19" s="48" t="s">
        <v>87</v>
      </c>
      <c r="C19" s="19">
        <f>SUM(D19:F19)</f>
        <v>1</v>
      </c>
      <c r="D19" s="54">
        <f t="shared" si="0"/>
        <v>2.9625489100055896E-2</v>
      </c>
      <c r="E19" s="54">
        <f t="shared" si="0"/>
        <v>0.60614868641699271</v>
      </c>
      <c r="F19" s="54">
        <f t="shared" si="0"/>
        <v>0.36422582448295138</v>
      </c>
      <c r="G19" s="75"/>
      <c r="I19" s="73"/>
    </row>
    <row r="20" spans="2:13" x14ac:dyDescent="0.25">
      <c r="B20" s="92"/>
      <c r="C20" s="62"/>
      <c r="D20" s="93"/>
      <c r="E20" s="93"/>
      <c r="F20" s="93"/>
      <c r="G20" s="75"/>
      <c r="I20" s="73"/>
    </row>
    <row r="21" spans="2:13" x14ac:dyDescent="0.25">
      <c r="B21" s="92"/>
      <c r="C21" s="62"/>
      <c r="D21" s="93"/>
      <c r="E21" s="93"/>
      <c r="F21" s="93"/>
      <c r="G21" s="75"/>
      <c r="I21" s="73"/>
    </row>
    <row r="26" spans="2:13" x14ac:dyDescent="0.25">
      <c r="B26" s="55" t="s">
        <v>74</v>
      </c>
      <c r="G26"/>
    </row>
    <row r="27" spans="2:13" x14ac:dyDescent="0.25">
      <c r="B27" s="117" t="s">
        <v>24</v>
      </c>
      <c r="C27" s="117"/>
      <c r="D27" s="117"/>
      <c r="E27" s="7"/>
      <c r="F27" s="7"/>
      <c r="G27" s="7"/>
      <c r="H27" s="7"/>
      <c r="I27" s="7"/>
      <c r="J27" s="7"/>
      <c r="K27" s="7"/>
      <c r="L27" s="7"/>
      <c r="M27" s="7"/>
    </row>
    <row r="28" spans="2:13" x14ac:dyDescent="0.25">
      <c r="B28" s="118" t="s">
        <v>8</v>
      </c>
      <c r="C28" s="118"/>
      <c r="D28" s="20"/>
      <c r="E28" s="21">
        <v>2009</v>
      </c>
      <c r="F28" s="21">
        <v>2010</v>
      </c>
      <c r="G28" s="21">
        <v>2011</v>
      </c>
      <c r="H28" s="21">
        <v>2012</v>
      </c>
      <c r="I28" s="21">
        <v>2013</v>
      </c>
      <c r="J28" s="104"/>
      <c r="K28" s="104"/>
      <c r="L28" s="104"/>
      <c r="M28" s="104"/>
    </row>
    <row r="29" spans="2:13" x14ac:dyDescent="0.25">
      <c r="B29" s="114" t="s">
        <v>35</v>
      </c>
      <c r="C29" s="115"/>
      <c r="D29" s="76">
        <f>SUM(E29:M29)</f>
        <v>935</v>
      </c>
      <c r="E29" s="79">
        <f t="shared" ref="E29:I29" si="1">SUM(E37,E44,E55)</f>
        <v>167</v>
      </c>
      <c r="F29" s="79">
        <f t="shared" si="1"/>
        <v>174</v>
      </c>
      <c r="G29" s="79">
        <f t="shared" si="1"/>
        <v>183</v>
      </c>
      <c r="H29" s="79">
        <f t="shared" si="1"/>
        <v>200</v>
      </c>
      <c r="I29" s="79">
        <f t="shared" si="1"/>
        <v>211</v>
      </c>
      <c r="J29" s="110"/>
      <c r="K29" s="110"/>
      <c r="L29" s="110"/>
      <c r="M29" s="110"/>
    </row>
    <row r="30" spans="2:13" ht="28.5" customHeight="1" x14ac:dyDescent="0.25">
      <c r="B30" s="112" t="s">
        <v>37</v>
      </c>
      <c r="C30" s="113"/>
      <c r="D30" s="76">
        <f t="shared" ref="D30" si="2">SUM(E30:M30)</f>
        <v>43451</v>
      </c>
      <c r="E30" s="79">
        <f t="shared" ref="E30:I30" si="3">SUM(E38,E45,E56)</f>
        <v>8605</v>
      </c>
      <c r="F30" s="79">
        <f t="shared" si="3"/>
        <v>8672</v>
      </c>
      <c r="G30" s="79">
        <f t="shared" si="3"/>
        <v>8685</v>
      </c>
      <c r="H30" s="79">
        <f t="shared" si="3"/>
        <v>8712</v>
      </c>
      <c r="I30" s="79">
        <f t="shared" si="3"/>
        <v>8777</v>
      </c>
      <c r="J30" s="110"/>
      <c r="K30" s="110"/>
      <c r="L30" s="110"/>
      <c r="M30" s="110"/>
    </row>
    <row r="31" spans="2:13" x14ac:dyDescent="0.25">
      <c r="B31" s="119" t="s">
        <v>17</v>
      </c>
      <c r="C31" s="120"/>
      <c r="D31" s="123" t="s">
        <v>32</v>
      </c>
      <c r="E31" s="124"/>
      <c r="F31" s="124"/>
      <c r="G31" s="124"/>
      <c r="H31" s="124"/>
      <c r="I31" s="124"/>
      <c r="J31" s="124"/>
      <c r="K31" s="124"/>
      <c r="L31" s="125"/>
      <c r="M31" s="10"/>
    </row>
    <row r="32" spans="2:13" x14ac:dyDescent="0.25">
      <c r="B32" s="114" t="s">
        <v>35</v>
      </c>
      <c r="C32" s="115"/>
      <c r="D32" s="82">
        <f>SUM(E32:M32)</f>
        <v>1</v>
      </c>
      <c r="E32" s="19">
        <f t="shared" ref="E32:I32" si="4">IF(ISTEXT(E29),E29,(IF($D29=0,0,(E29/$D29))))</f>
        <v>0.17860962566844921</v>
      </c>
      <c r="F32" s="19">
        <f t="shared" si="4"/>
        <v>0.18609625668449198</v>
      </c>
      <c r="G32" s="19">
        <f t="shared" si="4"/>
        <v>0.19572192513368983</v>
      </c>
      <c r="H32" s="19">
        <f t="shared" si="4"/>
        <v>0.21390374331550802</v>
      </c>
      <c r="I32" s="19">
        <f t="shared" si="4"/>
        <v>0.22566844919786097</v>
      </c>
      <c r="J32" s="111"/>
      <c r="K32" s="111"/>
      <c r="L32" s="111"/>
      <c r="M32" s="111"/>
    </row>
    <row r="33" spans="2:13" ht="28.5" customHeight="1" x14ac:dyDescent="0.25">
      <c r="B33" s="112" t="s">
        <v>37</v>
      </c>
      <c r="C33" s="113"/>
      <c r="D33" s="82">
        <f>SUM(E33:M33)</f>
        <v>1</v>
      </c>
      <c r="E33" s="19">
        <f t="shared" ref="E33:I33" si="5">IF(ISTEXT(E30),E30,(IF($D30=0,0,(E30/$D30))))</f>
        <v>0.19803917055994108</v>
      </c>
      <c r="F33" s="19">
        <f t="shared" si="5"/>
        <v>0.19958113737313296</v>
      </c>
      <c r="G33" s="19">
        <f t="shared" si="5"/>
        <v>0.19988032496375227</v>
      </c>
      <c r="H33" s="19">
        <f t="shared" si="5"/>
        <v>0.20050171457503854</v>
      </c>
      <c r="I33" s="19">
        <f t="shared" si="5"/>
        <v>0.20199765252813515</v>
      </c>
      <c r="J33" s="111"/>
      <c r="K33" s="111"/>
      <c r="L33" s="111"/>
      <c r="M33" s="111"/>
    </row>
    <row r="34" spans="2:13" x14ac:dyDescent="0.25">
      <c r="G34"/>
      <c r="I34" s="56"/>
    </row>
    <row r="35" spans="2:13" x14ac:dyDescent="0.25">
      <c r="B35" s="117" t="s">
        <v>93</v>
      </c>
      <c r="C35" s="117"/>
      <c r="D35" s="117"/>
      <c r="E35" s="7"/>
      <c r="F35" s="7"/>
      <c r="G35" s="7"/>
      <c r="H35" s="7"/>
      <c r="I35" s="7"/>
      <c r="J35" s="7"/>
      <c r="K35" s="7"/>
      <c r="L35" s="7"/>
      <c r="M35" s="7"/>
    </row>
    <row r="36" spans="2:13" x14ac:dyDescent="0.25">
      <c r="B36" s="118" t="s">
        <v>8</v>
      </c>
      <c r="C36" s="118"/>
      <c r="D36" s="20"/>
      <c r="E36" s="21">
        <v>2009</v>
      </c>
      <c r="F36" s="21">
        <v>2010</v>
      </c>
      <c r="G36" s="21">
        <v>2011</v>
      </c>
      <c r="H36" s="21">
        <v>2012</v>
      </c>
      <c r="I36" s="21">
        <v>2013</v>
      </c>
      <c r="J36" s="104"/>
      <c r="K36" s="104"/>
      <c r="L36" s="104"/>
      <c r="M36" s="104"/>
    </row>
    <row r="37" spans="2:13" x14ac:dyDescent="0.25">
      <c r="B37" s="114" t="s">
        <v>35</v>
      </c>
      <c r="C37" s="115"/>
      <c r="D37" s="76">
        <f t="shared" ref="D37:D38" si="6">SUM(E37:M37)</f>
        <v>130</v>
      </c>
      <c r="E37" s="77">
        <v>24</v>
      </c>
      <c r="F37" s="77">
        <v>20</v>
      </c>
      <c r="G37" s="77">
        <v>31</v>
      </c>
      <c r="H37" s="77">
        <v>27</v>
      </c>
      <c r="I37" s="77">
        <v>28</v>
      </c>
      <c r="J37" s="110"/>
      <c r="K37" s="110"/>
      <c r="L37" s="110"/>
      <c r="M37" s="110"/>
    </row>
    <row r="38" spans="2:13" ht="28.5" customHeight="1" x14ac:dyDescent="0.25">
      <c r="B38" s="112" t="s">
        <v>37</v>
      </c>
      <c r="C38" s="113"/>
      <c r="D38" s="76">
        <f t="shared" si="6"/>
        <v>1126</v>
      </c>
      <c r="E38" s="77">
        <v>224</v>
      </c>
      <c r="F38" s="77">
        <v>220</v>
      </c>
      <c r="G38" s="77">
        <v>219</v>
      </c>
      <c r="H38" s="77">
        <v>228</v>
      </c>
      <c r="I38" s="77">
        <v>235</v>
      </c>
      <c r="J38" s="110"/>
      <c r="K38" s="110"/>
      <c r="L38" s="110"/>
      <c r="M38" s="110"/>
    </row>
    <row r="39" spans="2:13" x14ac:dyDescent="0.25">
      <c r="B39" s="119" t="s">
        <v>17</v>
      </c>
      <c r="C39" s="120"/>
      <c r="D39" s="123" t="s">
        <v>32</v>
      </c>
      <c r="E39" s="124"/>
      <c r="F39" s="124"/>
      <c r="G39" s="124"/>
      <c r="H39" s="124"/>
      <c r="I39" s="124"/>
      <c r="J39" s="124"/>
      <c r="K39" s="124"/>
      <c r="L39" s="125"/>
      <c r="M39" s="10"/>
    </row>
    <row r="40" spans="2:13" x14ac:dyDescent="0.25">
      <c r="B40" s="114" t="s">
        <v>35</v>
      </c>
      <c r="C40" s="115"/>
      <c r="D40" s="76"/>
      <c r="E40" s="19">
        <f t="shared" ref="E40:I40" si="7">IF(ISTEXT(E37),E37,(IF(E29=0,0,(E37/E29))))</f>
        <v>0.1437125748502994</v>
      </c>
      <c r="F40" s="19">
        <f t="shared" si="7"/>
        <v>0.11494252873563218</v>
      </c>
      <c r="G40" s="19">
        <f t="shared" si="7"/>
        <v>0.16939890710382513</v>
      </c>
      <c r="H40" s="19">
        <f t="shared" si="7"/>
        <v>0.13500000000000001</v>
      </c>
      <c r="I40" s="19">
        <f t="shared" si="7"/>
        <v>0.13270142180094788</v>
      </c>
      <c r="J40" s="111"/>
      <c r="K40" s="111"/>
      <c r="L40" s="111"/>
      <c r="M40" s="111"/>
    </row>
    <row r="41" spans="2:13" ht="29.25" customHeight="1" x14ac:dyDescent="0.25">
      <c r="B41" s="112" t="s">
        <v>37</v>
      </c>
      <c r="C41" s="113"/>
      <c r="D41" s="76"/>
      <c r="E41" s="19">
        <f t="shared" ref="E41:I41" si="8">IF(ISTEXT(E38),E38,(IF(E30=0,0,(E38/E30))))</f>
        <v>2.6031377106333527E-2</v>
      </c>
      <c r="F41" s="19">
        <f t="shared" si="8"/>
        <v>2.53690036900369E-2</v>
      </c>
      <c r="G41" s="19">
        <f t="shared" si="8"/>
        <v>2.5215889464594129E-2</v>
      </c>
      <c r="H41" s="19">
        <f t="shared" si="8"/>
        <v>2.6170798898071626E-2</v>
      </c>
      <c r="I41" s="19">
        <f t="shared" si="8"/>
        <v>2.6774524324940183E-2</v>
      </c>
      <c r="J41" s="111"/>
      <c r="K41" s="111"/>
      <c r="L41" s="111"/>
      <c r="M41" s="111"/>
    </row>
    <row r="42" spans="2:13" x14ac:dyDescent="0.25">
      <c r="B42" s="117" t="s">
        <v>94</v>
      </c>
      <c r="C42" s="117"/>
      <c r="D42" s="117"/>
      <c r="E42" s="7"/>
      <c r="F42" s="7"/>
      <c r="G42" s="7"/>
      <c r="H42" s="7"/>
      <c r="I42" s="7"/>
      <c r="J42" s="7"/>
      <c r="K42" s="7"/>
      <c r="L42" s="7"/>
      <c r="M42" s="7"/>
    </row>
    <row r="43" spans="2:13" x14ac:dyDescent="0.25">
      <c r="B43" s="118" t="s">
        <v>8</v>
      </c>
      <c r="C43" s="118"/>
      <c r="D43" s="20"/>
      <c r="E43" s="21">
        <v>2009</v>
      </c>
      <c r="F43" s="21">
        <v>2010</v>
      </c>
      <c r="G43" s="21">
        <v>2011</v>
      </c>
      <c r="H43" s="21">
        <v>2012</v>
      </c>
      <c r="I43" s="21">
        <v>2013</v>
      </c>
      <c r="J43" s="104"/>
      <c r="K43" s="104"/>
      <c r="L43" s="104"/>
      <c r="M43" s="104"/>
    </row>
    <row r="44" spans="2:13" x14ac:dyDescent="0.25">
      <c r="B44" s="114" t="s">
        <v>35</v>
      </c>
      <c r="C44" s="115"/>
      <c r="D44" s="76">
        <f>SUM(E44:M44)</f>
        <v>512</v>
      </c>
      <c r="E44" s="77">
        <v>98</v>
      </c>
      <c r="F44" s="77">
        <v>97</v>
      </c>
      <c r="G44" s="77">
        <v>101</v>
      </c>
      <c r="H44" s="77">
        <v>105</v>
      </c>
      <c r="I44" s="77">
        <v>111</v>
      </c>
      <c r="J44" s="110"/>
      <c r="K44" s="110"/>
      <c r="L44" s="108"/>
      <c r="M44" s="110"/>
    </row>
    <row r="45" spans="2:13" ht="30" customHeight="1" x14ac:dyDescent="0.25">
      <c r="B45" s="112" t="s">
        <v>37</v>
      </c>
      <c r="C45" s="113"/>
      <c r="D45" s="76">
        <f t="shared" ref="D45" si="9">SUM(E45:M45)</f>
        <v>26871</v>
      </c>
      <c r="E45" s="77">
        <v>5324</v>
      </c>
      <c r="F45" s="77">
        <v>5391</v>
      </c>
      <c r="G45" s="77">
        <v>5379</v>
      </c>
      <c r="H45" s="77">
        <v>5393</v>
      </c>
      <c r="I45" s="77">
        <v>5384</v>
      </c>
      <c r="J45" s="110"/>
      <c r="K45" s="110"/>
      <c r="L45" s="108"/>
      <c r="M45" s="110"/>
    </row>
    <row r="46" spans="2:13" x14ac:dyDescent="0.25">
      <c r="B46" s="119" t="s">
        <v>17</v>
      </c>
      <c r="C46" s="120"/>
      <c r="D46" s="123" t="s">
        <v>32</v>
      </c>
      <c r="E46" s="124"/>
      <c r="F46" s="124"/>
      <c r="G46" s="124"/>
      <c r="H46" s="124"/>
      <c r="I46" s="124"/>
      <c r="J46" s="124"/>
      <c r="K46" s="124"/>
      <c r="L46" s="125"/>
      <c r="M46" s="10"/>
    </row>
    <row r="47" spans="2:13" x14ac:dyDescent="0.25">
      <c r="B47" s="114" t="s">
        <v>35</v>
      </c>
      <c r="C47" s="115"/>
      <c r="D47" s="76"/>
      <c r="E47" s="19">
        <f t="shared" ref="E47:I47" si="10">IF(ISTEXT(E44),E44,(IF(E29=0,0,(E44/E29))))</f>
        <v>0.58682634730538918</v>
      </c>
      <c r="F47" s="19">
        <f t="shared" si="10"/>
        <v>0.55747126436781613</v>
      </c>
      <c r="G47" s="19">
        <f t="shared" si="10"/>
        <v>0.55191256830601088</v>
      </c>
      <c r="H47" s="19">
        <f t="shared" si="10"/>
        <v>0.52500000000000002</v>
      </c>
      <c r="I47" s="19">
        <f t="shared" si="10"/>
        <v>0.52606635071090047</v>
      </c>
      <c r="J47" s="111"/>
      <c r="K47" s="111"/>
      <c r="L47" s="111"/>
      <c r="M47" s="111"/>
    </row>
    <row r="48" spans="2:13" ht="28.5" customHeight="1" x14ac:dyDescent="0.25">
      <c r="B48" s="140" t="s">
        <v>37</v>
      </c>
      <c r="C48" s="140"/>
      <c r="D48" s="76"/>
      <c r="E48" s="19">
        <f t="shared" ref="E48:I48" si="11">IF(ISTEXT(E45),E45,(IF(E30=0,0,(E45/E30))))</f>
        <v>0.61871005229517717</v>
      </c>
      <c r="F48" s="19">
        <f t="shared" si="11"/>
        <v>0.62165590405904059</v>
      </c>
      <c r="G48" s="19">
        <f t="shared" si="11"/>
        <v>0.61934369602763384</v>
      </c>
      <c r="H48" s="19">
        <f t="shared" si="11"/>
        <v>0.61903122130394861</v>
      </c>
      <c r="I48" s="19">
        <f t="shared" si="11"/>
        <v>0.61342144240628915</v>
      </c>
      <c r="J48" s="111"/>
      <c r="K48" s="111"/>
      <c r="L48" s="111"/>
      <c r="M48" s="111"/>
    </row>
    <row r="49" spans="2:13" x14ac:dyDescent="0.25">
      <c r="B49" s="91"/>
      <c r="C49" s="91"/>
      <c r="D49" s="39"/>
      <c r="E49" s="62"/>
      <c r="F49" s="62"/>
      <c r="G49" s="62"/>
      <c r="H49" s="62"/>
      <c r="I49" s="62"/>
      <c r="J49" s="62"/>
      <c r="K49" s="62"/>
      <c r="L49" s="62"/>
      <c r="M49" s="62"/>
    </row>
    <row r="50" spans="2:13" x14ac:dyDescent="0.25">
      <c r="B50" s="91"/>
      <c r="C50" s="91"/>
      <c r="D50" s="39"/>
      <c r="E50" s="62"/>
      <c r="F50" s="62"/>
      <c r="G50" s="62"/>
      <c r="H50" s="62"/>
      <c r="I50" s="62"/>
      <c r="J50" s="62"/>
      <c r="K50" s="62"/>
      <c r="L50" s="62"/>
      <c r="M50" s="62"/>
    </row>
    <row r="51" spans="2:13" x14ac:dyDescent="0.25">
      <c r="B51" s="91"/>
      <c r="C51" s="91"/>
      <c r="D51" s="39"/>
      <c r="E51" s="62"/>
      <c r="F51" s="62"/>
      <c r="G51" s="62"/>
      <c r="H51" s="62"/>
      <c r="I51" s="62"/>
      <c r="J51" s="62"/>
      <c r="K51" s="62"/>
      <c r="L51" s="62"/>
      <c r="M51" s="62"/>
    </row>
    <row r="52" spans="2:13" x14ac:dyDescent="0.25">
      <c r="B52" s="91"/>
      <c r="C52" s="91"/>
      <c r="D52" s="39"/>
      <c r="E52" s="62"/>
      <c r="F52" s="62"/>
      <c r="G52" s="62"/>
      <c r="H52" s="62"/>
      <c r="I52" s="62"/>
      <c r="J52" s="62"/>
      <c r="K52" s="62"/>
      <c r="L52" s="62"/>
      <c r="M52" s="62"/>
    </row>
    <row r="53" spans="2:13" x14ac:dyDescent="0.25">
      <c r="B53" s="117" t="s">
        <v>95</v>
      </c>
      <c r="C53" s="117"/>
      <c r="D53" s="117"/>
      <c r="E53" s="7"/>
      <c r="F53" s="7"/>
      <c r="G53" s="7"/>
      <c r="H53" s="7"/>
      <c r="I53" s="7"/>
      <c r="J53" s="7"/>
      <c r="K53" s="7"/>
      <c r="L53" s="7"/>
      <c r="M53" s="7"/>
    </row>
    <row r="54" spans="2:13" x14ac:dyDescent="0.25">
      <c r="B54" s="118" t="s">
        <v>8</v>
      </c>
      <c r="C54" s="118"/>
      <c r="D54" s="20"/>
      <c r="E54" s="21">
        <v>2009</v>
      </c>
      <c r="F54" s="21">
        <v>2010</v>
      </c>
      <c r="G54" s="21">
        <v>2011</v>
      </c>
      <c r="H54" s="21">
        <v>2012</v>
      </c>
      <c r="I54" s="21">
        <v>2013</v>
      </c>
      <c r="J54" s="104"/>
      <c r="K54" s="104"/>
      <c r="L54" s="104"/>
      <c r="M54" s="104"/>
    </row>
    <row r="55" spans="2:13" x14ac:dyDescent="0.25">
      <c r="B55" s="114" t="s">
        <v>35</v>
      </c>
      <c r="C55" s="115"/>
      <c r="D55" s="76">
        <f t="shared" ref="D55:D56" si="12">SUM(E55:M55)</f>
        <v>293</v>
      </c>
      <c r="E55" s="77">
        <v>45</v>
      </c>
      <c r="F55" s="77">
        <v>57</v>
      </c>
      <c r="G55" s="77">
        <v>51</v>
      </c>
      <c r="H55" s="77">
        <v>68</v>
      </c>
      <c r="I55" s="77">
        <v>72</v>
      </c>
      <c r="J55" s="110"/>
      <c r="K55" s="110"/>
      <c r="L55" s="110"/>
      <c r="M55" s="108"/>
    </row>
    <row r="56" spans="2:13" ht="29.25" customHeight="1" x14ac:dyDescent="0.25">
      <c r="B56" s="112" t="s">
        <v>37</v>
      </c>
      <c r="C56" s="113"/>
      <c r="D56" s="76">
        <f t="shared" si="12"/>
        <v>15454</v>
      </c>
      <c r="E56" s="77">
        <v>3057</v>
      </c>
      <c r="F56" s="77">
        <v>3061</v>
      </c>
      <c r="G56" s="77">
        <v>3087</v>
      </c>
      <c r="H56" s="77">
        <v>3091</v>
      </c>
      <c r="I56" s="77">
        <v>3158</v>
      </c>
      <c r="J56" s="110"/>
      <c r="K56" s="110"/>
      <c r="L56" s="110"/>
      <c r="M56" s="108"/>
    </row>
    <row r="57" spans="2:13" x14ac:dyDescent="0.25">
      <c r="B57" s="119" t="s">
        <v>17</v>
      </c>
      <c r="C57" s="120"/>
      <c r="D57" s="123" t="s">
        <v>32</v>
      </c>
      <c r="E57" s="124"/>
      <c r="F57" s="124"/>
      <c r="G57" s="124"/>
      <c r="H57" s="124"/>
      <c r="I57" s="124"/>
      <c r="J57" s="124"/>
      <c r="K57" s="124"/>
      <c r="L57" s="125"/>
      <c r="M57" s="10"/>
    </row>
    <row r="58" spans="2:13" x14ac:dyDescent="0.25">
      <c r="B58" s="114" t="s">
        <v>35</v>
      </c>
      <c r="C58" s="115"/>
      <c r="D58" s="76"/>
      <c r="E58" s="19">
        <f t="shared" ref="E58:I58" si="13">IF(ISTEXT(E55),E55,(IF(E29=0,0,(E55/E29))))</f>
        <v>0.26946107784431139</v>
      </c>
      <c r="F58" s="19">
        <f t="shared" si="13"/>
        <v>0.32758620689655171</v>
      </c>
      <c r="G58" s="19">
        <f t="shared" si="13"/>
        <v>0.27868852459016391</v>
      </c>
      <c r="H58" s="19">
        <f t="shared" si="13"/>
        <v>0.34</v>
      </c>
      <c r="I58" s="19">
        <f t="shared" si="13"/>
        <v>0.34123222748815168</v>
      </c>
      <c r="J58" s="111"/>
      <c r="K58" s="111"/>
      <c r="L58" s="111"/>
      <c r="M58" s="111"/>
    </row>
    <row r="59" spans="2:13" ht="30" customHeight="1" x14ac:dyDescent="0.25">
      <c r="B59" s="112" t="s">
        <v>37</v>
      </c>
      <c r="C59" s="113"/>
      <c r="D59" s="76"/>
      <c r="E59" s="19">
        <f t="shared" ref="E59:I59" si="14">IF(ISTEXT(E56),E56,(IF(E30=0,0,(E56/E30))))</f>
        <v>0.35525857059848925</v>
      </c>
      <c r="F59" s="19">
        <f t="shared" si="14"/>
        <v>0.3529750922509225</v>
      </c>
      <c r="G59" s="19">
        <f t="shared" si="14"/>
        <v>0.35544041450777203</v>
      </c>
      <c r="H59" s="19">
        <f t="shared" si="14"/>
        <v>0.35479797979797978</v>
      </c>
      <c r="I59" s="19">
        <f t="shared" si="14"/>
        <v>0.35980403326877064</v>
      </c>
      <c r="J59" s="111"/>
      <c r="K59" s="111"/>
      <c r="L59" s="111"/>
      <c r="M59" s="111"/>
    </row>
  </sheetData>
  <mergeCells count="44">
    <mergeCell ref="C17:F17"/>
    <mergeCell ref="B7:C7"/>
    <mergeCell ref="D7:J7"/>
    <mergeCell ref="B8:C8"/>
    <mergeCell ref="D8:J8"/>
    <mergeCell ref="B9:C9"/>
    <mergeCell ref="D9:J9"/>
    <mergeCell ref="B10:C10"/>
    <mergeCell ref="D10:J10"/>
    <mergeCell ref="B13:B14"/>
    <mergeCell ref="C13:C14"/>
    <mergeCell ref="D13:F13"/>
    <mergeCell ref="B31:C31"/>
    <mergeCell ref="D31:L31"/>
    <mergeCell ref="B32:C32"/>
    <mergeCell ref="B33:C33"/>
    <mergeCell ref="B27:D27"/>
    <mergeCell ref="B28:C28"/>
    <mergeCell ref="B29:C29"/>
    <mergeCell ref="B30:C30"/>
    <mergeCell ref="B39:C39"/>
    <mergeCell ref="D39:L39"/>
    <mergeCell ref="B40:C40"/>
    <mergeCell ref="B41:C41"/>
    <mergeCell ref="B35:D35"/>
    <mergeCell ref="B36:C36"/>
    <mergeCell ref="B37:C37"/>
    <mergeCell ref="B38:C38"/>
    <mergeCell ref="B46:C46"/>
    <mergeCell ref="D46:L46"/>
    <mergeCell ref="B47:C47"/>
    <mergeCell ref="B48:C48"/>
    <mergeCell ref="B42:D42"/>
    <mergeCell ref="B43:C43"/>
    <mergeCell ref="B44:C44"/>
    <mergeCell ref="B45:C45"/>
    <mergeCell ref="B57:C57"/>
    <mergeCell ref="D57:L57"/>
    <mergeCell ref="B58:C58"/>
    <mergeCell ref="B59:C59"/>
    <mergeCell ref="B53:D53"/>
    <mergeCell ref="B54:C54"/>
    <mergeCell ref="B55:C55"/>
    <mergeCell ref="B56:C56"/>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Race &amp; Ethnicity</vt:lpstr>
      <vt:lpstr>Special Populations</vt:lpstr>
      <vt:lpstr>Gender</vt:lpstr>
      <vt:lpstr>Socioeconomic Status</vt:lpstr>
      <vt:lpstr>Age</vt:lpstr>
      <vt:lpstr>Age!Print_Area</vt:lpstr>
      <vt:lpstr>Gender!Print_Area</vt:lpstr>
      <vt:lpstr>'Race &amp; Ethnicity'!Print_Area</vt:lpstr>
      <vt:lpstr>'Special Populations'!Print_Area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Taylor</dc:creator>
  <cp:lastModifiedBy>Melrose, Nicholas</cp:lastModifiedBy>
  <cp:lastPrinted>2014-05-01T17:18:41Z</cp:lastPrinted>
  <dcterms:created xsi:type="dcterms:W3CDTF">2011-11-10T15:22:43Z</dcterms:created>
  <dcterms:modified xsi:type="dcterms:W3CDTF">2014-05-01T17:22:01Z</dcterms:modified>
</cp:coreProperties>
</file>