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drawings/drawing6.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nmelros2\Desktop\Data templates 2013-14\"/>
    </mc:Choice>
  </mc:AlternateContent>
  <bookViews>
    <workbookView xWindow="0" yWindow="0" windowWidth="25200" windowHeight="11985" activeTab="5"/>
  </bookViews>
  <sheets>
    <sheet name="RaceEthnicity (Old)" sheetId="10" r:id="rId1"/>
    <sheet name="RaceEthnicity (New)" sheetId="1" r:id="rId2"/>
    <sheet name="Special Populations" sheetId="2" r:id="rId3"/>
    <sheet name="Gender" sheetId="3" r:id="rId4"/>
    <sheet name="Socioeconomic Status" sheetId="9" r:id="rId5"/>
    <sheet name="Age" sheetId="4" r:id="rId6"/>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1" l="1"/>
  <c r="L25" i="1"/>
  <c r="D19" i="1"/>
  <c r="L24" i="1"/>
  <c r="D18" i="1"/>
  <c r="L23" i="1"/>
  <c r="E23" i="1"/>
  <c r="F23" i="1"/>
  <c r="G23" i="1"/>
  <c r="H23" i="1"/>
  <c r="I23" i="1"/>
  <c r="J23" i="1"/>
  <c r="K23" i="1"/>
  <c r="D23" i="1"/>
  <c r="D17" i="1"/>
  <c r="E22" i="1"/>
  <c r="F22" i="1"/>
  <c r="G22" i="1"/>
  <c r="H22" i="1"/>
  <c r="I22" i="1"/>
  <c r="J22" i="1"/>
  <c r="K22" i="1"/>
  <c r="L22" i="1"/>
  <c r="D22" i="1"/>
  <c r="E24" i="1"/>
  <c r="F24" i="1"/>
  <c r="G24" i="1"/>
  <c r="H24" i="1"/>
  <c r="I24" i="1"/>
  <c r="J24" i="1"/>
  <c r="K24" i="1"/>
  <c r="D24" i="1"/>
  <c r="E25" i="1"/>
  <c r="F25" i="1"/>
  <c r="G25" i="1"/>
  <c r="H25" i="1"/>
  <c r="I25" i="1"/>
  <c r="J25" i="1"/>
  <c r="K25" i="1"/>
  <c r="D25" i="1"/>
  <c r="D21" i="10"/>
  <c r="J26" i="10"/>
  <c r="I26" i="10"/>
  <c r="H26" i="10"/>
  <c r="G26" i="10"/>
  <c r="F26" i="10"/>
  <c r="E26" i="10"/>
  <c r="D26" i="10"/>
  <c r="D20" i="10"/>
  <c r="J25" i="10"/>
  <c r="I25" i="10"/>
  <c r="H25" i="10"/>
  <c r="G25" i="10"/>
  <c r="F25" i="10"/>
  <c r="E25" i="10"/>
  <c r="D25" i="10"/>
  <c r="D19" i="10"/>
  <c r="J24" i="10"/>
  <c r="I24" i="10"/>
  <c r="H24" i="10"/>
  <c r="G24" i="10"/>
  <c r="F24" i="10"/>
  <c r="E24" i="10"/>
  <c r="D24" i="10"/>
  <c r="D18" i="10"/>
  <c r="J23" i="10"/>
  <c r="I23" i="10"/>
  <c r="H23" i="10"/>
  <c r="G23" i="10"/>
  <c r="F23" i="10"/>
  <c r="E23" i="10"/>
  <c r="D23" i="10"/>
  <c r="D18" i="9"/>
  <c r="H23" i="9"/>
  <c r="G23" i="9"/>
  <c r="F23" i="9"/>
  <c r="E23" i="9"/>
  <c r="D23" i="9"/>
  <c r="C17" i="3"/>
  <c r="E22" i="3"/>
  <c r="D22" i="3"/>
  <c r="C22" i="3"/>
  <c r="I20" i="2"/>
  <c r="H20" i="2"/>
  <c r="G20" i="2"/>
  <c r="F20" i="2"/>
  <c r="E20" i="2"/>
  <c r="D20" i="2"/>
  <c r="C16" i="4"/>
  <c r="C15" i="4"/>
  <c r="D20" i="9"/>
  <c r="D19" i="9"/>
  <c r="D17" i="9"/>
  <c r="E25" i="9"/>
  <c r="F25" i="9"/>
  <c r="G25" i="9"/>
  <c r="H25" i="9"/>
  <c r="D25" i="9"/>
  <c r="E24" i="9"/>
  <c r="F24" i="9"/>
  <c r="G24" i="9"/>
  <c r="H24" i="9"/>
  <c r="D24" i="9"/>
  <c r="E22" i="9"/>
  <c r="F22" i="9"/>
  <c r="G22" i="9"/>
  <c r="H22" i="9"/>
  <c r="D22" i="9"/>
  <c r="C19" i="3"/>
  <c r="D24" i="3"/>
  <c r="E24" i="3"/>
  <c r="C24" i="3"/>
  <c r="C18" i="3"/>
  <c r="D23" i="3"/>
  <c r="E23" i="3"/>
  <c r="C23" i="3"/>
  <c r="C16" i="3"/>
  <c r="D21" i="3"/>
  <c r="E21" i="3"/>
  <c r="C21" i="3"/>
  <c r="F19" i="4"/>
  <c r="F18" i="4"/>
  <c r="E19" i="4"/>
  <c r="E18" i="4"/>
  <c r="D19" i="4"/>
  <c r="D18" i="4"/>
  <c r="I22" i="2"/>
  <c r="I21" i="2"/>
  <c r="I19" i="2"/>
  <c r="H22" i="2"/>
  <c r="H21" i="2"/>
  <c r="H19" i="2"/>
  <c r="G22" i="2"/>
  <c r="G21" i="2"/>
  <c r="G19" i="2"/>
  <c r="F22" i="2"/>
  <c r="F21" i="2"/>
  <c r="F19" i="2"/>
  <c r="E22" i="2"/>
  <c r="E21" i="2"/>
  <c r="E19" i="2"/>
  <c r="D22" i="2"/>
  <c r="D21" i="2"/>
  <c r="D19" i="2"/>
</calcChain>
</file>

<file path=xl/sharedStrings.xml><?xml version="1.0" encoding="utf-8"?>
<sst xmlns="http://schemas.openxmlformats.org/spreadsheetml/2006/main" count="184" uniqueCount="66">
  <si>
    <t>PTR Team:</t>
  </si>
  <si>
    <t>Students enrolled in any college program</t>
  </si>
  <si>
    <t>Count of Students:</t>
  </si>
  <si>
    <t>Total</t>
  </si>
  <si>
    <t>White</t>
  </si>
  <si>
    <t>Percentages:</t>
  </si>
  <si>
    <t>Special Populations:</t>
  </si>
  <si>
    <t>Students with Disabilities</t>
  </si>
  <si>
    <t>Limited English Proficient</t>
  </si>
  <si>
    <t>Economically Disadvantaged</t>
  </si>
  <si>
    <t>Single Parents</t>
  </si>
  <si>
    <t>Displaced Homemakers</t>
  </si>
  <si>
    <t>Nontraditional</t>
  </si>
  <si>
    <t>Male</t>
  </si>
  <si>
    <t>Female</t>
  </si>
  <si>
    <t>Low Income</t>
  </si>
  <si>
    <t>Middle Income</t>
  </si>
  <si>
    <t>High Income</t>
  </si>
  <si>
    <t>Income Not Reported</t>
  </si>
  <si>
    <t>Age:</t>
  </si>
  <si>
    <t>Less than 18</t>
  </si>
  <si>
    <t>18-24</t>
  </si>
  <si>
    <t>25 and Up</t>
  </si>
  <si>
    <t>Socioeconomic Status:</t>
  </si>
  <si>
    <t xml:space="preserve">Gender </t>
  </si>
  <si>
    <t>High School Group</t>
  </si>
  <si>
    <t>College Group</t>
  </si>
  <si>
    <t>N/A</t>
  </si>
  <si>
    <t>Program of Study:</t>
  </si>
  <si>
    <t>INSERT POS NAME HERE</t>
  </si>
  <si>
    <t>INSERT PTR TEAM NAME HERE</t>
  </si>
  <si>
    <t>Secondary POS Student Cohort</t>
  </si>
  <si>
    <t>*Postsecondary POS Student Cohort:</t>
  </si>
  <si>
    <t>*Secondary POS Student Cohort</t>
  </si>
  <si>
    <t>All students enrolled in the community college program</t>
  </si>
  <si>
    <t>All students enrolled in district High Schools</t>
  </si>
  <si>
    <t>All student enrolled in district high schools</t>
  </si>
  <si>
    <t>Postsecondary POS Cohort</t>
  </si>
  <si>
    <t>Secondary POS Cohort</t>
  </si>
  <si>
    <t>Postseconeary POS Student Cohort</t>
  </si>
  <si>
    <t>Postsecondary POS Student Cohort</t>
  </si>
  <si>
    <t>All students enrolled in the community college</t>
  </si>
  <si>
    <t>NOTE - The totals are not automatically generated because some students are counted in multiple categories</t>
  </si>
  <si>
    <t>*Sites need to create cohort definitions and this will vary by site depending on what student cohorts the site is studying</t>
  </si>
  <si>
    <t>TEMPLATE SET ONE</t>
  </si>
  <si>
    <t>Black or African American</t>
  </si>
  <si>
    <t>American Indian or Alaska Native</t>
  </si>
  <si>
    <t>Asian</t>
  </si>
  <si>
    <t>Native Hawaiian or Other Pacific Islander</t>
  </si>
  <si>
    <t>*Note: these racial/ethnic categories reflect changes in the way the Department of Education categories race/ethnicity (http://www2.ed.gov/policy/rschstat/guid/raceethnicity/index.html)</t>
  </si>
  <si>
    <t>Two or More Races</t>
  </si>
  <si>
    <t>Hispanic</t>
  </si>
  <si>
    <t>Asian or Pacific Islander</t>
  </si>
  <si>
    <t>Ethnicity Not Reported</t>
  </si>
  <si>
    <t>Race/Ethnicity:</t>
  </si>
  <si>
    <t>Students enrolled in the community college OR A college-level comparison group</t>
  </si>
  <si>
    <t>Students enrolled in district high schools</t>
  </si>
  <si>
    <t>Students enrolled in the community college program</t>
  </si>
  <si>
    <t>Students enrolled in district High Schools</t>
  </si>
  <si>
    <t>Student enrolled in district high schools</t>
  </si>
  <si>
    <t>Students enrolled in the community college</t>
  </si>
  <si>
    <t>Totals and percentages appear automatically populated in the red cells. Do not edit red cells.</t>
  </si>
  <si>
    <t>Totals and percentages appear automatically in the red cells. Do not edit red cells.</t>
  </si>
  <si>
    <t>Students enrolled in the program of study</t>
  </si>
  <si>
    <t>INSERT COHORT PARAMETERS HERE (e.g., First-time, full-time, degree-seeking student in Fall 2010</t>
  </si>
  <si>
    <t>INSERT COHORT PARAMETERS HERE (e.g., CTE course-takers in Fall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</si>
</sst>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b/>
      <sz val="11"/>
      <color indexed="8"/>
      <name val="Calibri"/>
      <family val="2"/>
    </font>
    <font>
      <sz val="10"/>
      <color indexed="8"/>
      <name val="Arial"/>
      <family val="2"/>
    </font>
    <font>
      <sz val="11"/>
      <color theme="1"/>
      <name val="Calibri"/>
      <family val="2"/>
    </font>
    <font>
      <sz val="11"/>
      <color indexed="8"/>
      <name val="Calibri"/>
      <family val="2"/>
    </font>
    <font>
      <sz val="10"/>
      <color theme="1"/>
      <name val="Arial"/>
      <family val="2"/>
    </font>
    <font>
      <b/>
      <sz val="12"/>
      <color theme="1"/>
      <name val="Bradley Hand ITC"/>
      <family val="4"/>
    </font>
    <font>
      <b/>
      <sz val="14"/>
      <color theme="1"/>
      <name val="Bradley Hand ITC"/>
      <family val="4"/>
    </font>
    <font>
      <b/>
      <sz val="11"/>
      <color theme="1"/>
      <name val="Calibri"/>
      <family val="2"/>
    </font>
    <font>
      <b/>
      <sz val="11"/>
      <color theme="1"/>
      <name val="Bradley Hand ITC"/>
      <family val="4"/>
    </font>
    <font>
      <b/>
      <sz val="11"/>
      <name val="Calibri"/>
      <family val="2"/>
    </font>
    <font>
      <sz val="11"/>
      <name val="Calibri"/>
      <family val="2"/>
      <scheme val="minor"/>
    </font>
    <font>
      <b/>
      <sz val="14"/>
      <color theme="1"/>
      <name val="Forte"/>
      <family val="4"/>
    </font>
    <font>
      <u/>
      <sz val="11"/>
      <color theme="10"/>
      <name val="Calibri"/>
      <family val="2"/>
      <scheme val="minor"/>
    </font>
    <font>
      <u/>
      <sz val="11"/>
      <color theme="11"/>
      <name val="Calibri"/>
      <family val="2"/>
      <scheme val="minor"/>
    </font>
    <font>
      <b/>
      <sz val="11"/>
      <color rgb="FF000000"/>
      <name val="Calibri"/>
      <family val="2"/>
      <scheme val="minor"/>
    </font>
    <font>
      <sz val="11"/>
      <color rgb="FF000000"/>
      <name val="Calibri"/>
      <family val="2"/>
      <scheme val="minor"/>
    </font>
    <font>
      <b/>
      <sz val="18"/>
      <color theme="1"/>
      <name val="Calibri"/>
      <family val="2"/>
      <scheme val="minor"/>
    </font>
    <font>
      <sz val="10"/>
      <color theme="1"/>
      <name val="Calibri"/>
      <family val="2"/>
      <scheme val="minor"/>
    </font>
  </fonts>
  <fills count="13">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A9694"/>
        <bgColor rgb="FF000000"/>
      </patternFill>
    </fill>
    <fill>
      <patternFill patternType="solid">
        <fgColor theme="3" tint="0.39997558519241921"/>
        <bgColor indexed="64"/>
      </patternFill>
    </fill>
    <fill>
      <patternFill patternType="solid">
        <fgColor rgb="FFF2F2F2"/>
        <bgColor rgb="FF000000"/>
      </patternFill>
    </fill>
    <fill>
      <patternFill patternType="solid">
        <fgColor theme="3" tint="0.39997558519241921"/>
        <bgColor rgb="FF000000"/>
      </patternFill>
    </fill>
    <fill>
      <patternFill patternType="solid">
        <fgColor theme="7"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style="thin">
        <color rgb="FF000000"/>
      </right>
      <top style="thin">
        <color auto="1"/>
      </top>
      <bottom style="thin">
        <color auto="1"/>
      </bottom>
      <diagonal/>
    </border>
    <border>
      <left style="thin">
        <color auto="1"/>
      </left>
      <right/>
      <top/>
      <bottom/>
      <diagonal/>
    </border>
    <border>
      <left/>
      <right/>
      <top style="thin">
        <color auto="1"/>
      </top>
      <bottom/>
      <diagonal/>
    </border>
    <border>
      <left/>
      <right/>
      <top style="thin">
        <color theme="0" tint="-0.14999847407452621"/>
      </top>
      <bottom style="thin">
        <color auto="1"/>
      </bottom>
      <diagonal/>
    </border>
    <border>
      <left/>
      <right/>
      <top style="thin">
        <color auto="1"/>
      </top>
      <bottom style="thin">
        <color theme="0" tint="-0.14999847407452621"/>
      </bottom>
      <diagonal/>
    </border>
    <border>
      <left/>
      <right/>
      <top/>
      <bottom style="thin">
        <color auto="1"/>
      </bottom>
      <diagonal/>
    </border>
  </borders>
  <cellStyleXfs count="169">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61">
    <xf numFmtId="0" fontId="0" fillId="0" borderId="0" xfId="0"/>
    <xf numFmtId="0" fontId="0" fillId="0" borderId="0" xfId="0"/>
    <xf numFmtId="0" fontId="0" fillId="0" borderId="0" xfId="0"/>
    <xf numFmtId="0" fontId="1" fillId="0" borderId="0" xfId="0" applyFont="1" applyAlignment="1">
      <alignment horizontal="right"/>
    </xf>
    <xf numFmtId="0" fontId="2" fillId="2" borderId="1" xfId="0" applyFont="1" applyFill="1" applyBorder="1" applyAlignment="1">
      <alignment horizontal="right" wrapText="1"/>
    </xf>
    <xf numFmtId="0" fontId="10" fillId="0" borderId="0" xfId="0" applyFont="1"/>
    <xf numFmtId="0" fontId="2" fillId="2" borderId="3" xfId="0" applyFont="1" applyFill="1" applyBorder="1" applyAlignment="1">
      <alignment horizontal="right" wrapText="1"/>
    </xf>
    <xf numFmtId="0" fontId="0" fillId="0" borderId="0" xfId="0" applyAlignment="1">
      <alignment horizontal="right"/>
    </xf>
    <xf numFmtId="0" fontId="0" fillId="0" borderId="0" xfId="0"/>
    <xf numFmtId="0" fontId="0" fillId="0" borderId="0" xfId="0"/>
    <xf numFmtId="0" fontId="10" fillId="0" borderId="0" xfId="0" applyFont="1"/>
    <xf numFmtId="0" fontId="0" fillId="0" borderId="0" xfId="0"/>
    <xf numFmtId="0" fontId="8" fillId="0" borderId="0" xfId="0" applyFont="1" applyAlignment="1">
      <alignment horizontal="right"/>
    </xf>
    <xf numFmtId="0" fontId="10" fillId="0" borderId="0" xfId="0" applyFont="1"/>
    <xf numFmtId="0" fontId="0" fillId="0" borderId="0" xfId="0"/>
    <xf numFmtId="0" fontId="8" fillId="0" borderId="0" xfId="0" applyFont="1" applyAlignment="1">
      <alignment horizontal="right"/>
    </xf>
    <xf numFmtId="0" fontId="10" fillId="0" borderId="0" xfId="0" applyFont="1"/>
    <xf numFmtId="0" fontId="0" fillId="0" borderId="0" xfId="0"/>
    <xf numFmtId="0" fontId="5" fillId="3" borderId="1" xfId="0" applyFont="1" applyFill="1" applyBorder="1" applyAlignment="1">
      <alignment horizontal="right" wrapText="1"/>
    </xf>
    <xf numFmtId="0" fontId="4" fillId="3" borderId="1" xfId="0" applyFont="1" applyFill="1" applyBorder="1" applyAlignment="1">
      <alignment horizontal="right" vertical="center" wrapText="1"/>
    </xf>
    <xf numFmtId="0" fontId="0" fillId="0" borderId="0" xfId="0" applyFill="1" applyBorder="1" applyAlignment="1">
      <alignment horizontal="right"/>
    </xf>
    <xf numFmtId="0" fontId="8" fillId="0" borderId="0" xfId="0" applyFont="1" applyFill="1" applyBorder="1" applyAlignment="1">
      <alignment horizontal="right"/>
    </xf>
    <xf numFmtId="0" fontId="0" fillId="0" borderId="0" xfId="0"/>
    <xf numFmtId="0" fontId="0" fillId="0" borderId="0" xfId="0" applyAlignment="1">
      <alignment vertical="center"/>
    </xf>
    <xf numFmtId="0" fontId="0" fillId="0" borderId="0" xfId="0"/>
    <xf numFmtId="0" fontId="7" fillId="4" borderId="7" xfId="0" applyFont="1" applyFill="1" applyBorder="1" applyAlignment="1">
      <alignment vertical="top"/>
    </xf>
    <xf numFmtId="0" fontId="7" fillId="4" borderId="8" xfId="0" applyFont="1" applyFill="1" applyBorder="1" applyAlignment="1">
      <alignment vertical="top"/>
    </xf>
    <xf numFmtId="0" fontId="2" fillId="5" borderId="1" xfId="0" applyFont="1" applyFill="1" applyBorder="1" applyAlignment="1">
      <alignment horizontal="right" wrapText="1"/>
    </xf>
    <xf numFmtId="0" fontId="0" fillId="4" borderId="7" xfId="0" applyFill="1" applyBorder="1" applyAlignment="1">
      <alignment horizontal="right"/>
    </xf>
    <xf numFmtId="0" fontId="0" fillId="0" borderId="7" xfId="0" applyBorder="1" applyAlignment="1">
      <alignment horizontal="right"/>
    </xf>
    <xf numFmtId="0" fontId="9" fillId="5" borderId="1" xfId="0" applyFont="1" applyFill="1" applyBorder="1" applyAlignment="1">
      <alignment horizontal="right"/>
    </xf>
    <xf numFmtId="0" fontId="2" fillId="5" borderId="2" xfId="0" applyFont="1" applyFill="1" applyBorder="1" applyAlignment="1">
      <alignment horizontal="right" wrapText="1"/>
    </xf>
    <xf numFmtId="0" fontId="11" fillId="5" borderId="0" xfId="0" applyFont="1" applyFill="1" applyAlignment="1">
      <alignment horizontal="right"/>
    </xf>
    <xf numFmtId="0" fontId="9" fillId="4" borderId="7" xfId="0" applyFont="1" applyFill="1" applyBorder="1" applyAlignment="1">
      <alignment horizontal="center"/>
    </xf>
    <xf numFmtId="0" fontId="0" fillId="4" borderId="7" xfId="0" applyFill="1" applyBorder="1"/>
    <xf numFmtId="0" fontId="2" fillId="4" borderId="7" xfId="0" applyFont="1" applyFill="1" applyBorder="1" applyAlignment="1">
      <alignment horizontal="right" wrapText="1"/>
    </xf>
    <xf numFmtId="3" fontId="3" fillId="4" borderId="7" xfId="0" applyNumberFormat="1" applyFont="1" applyFill="1" applyBorder="1" applyAlignment="1">
      <alignment horizontal="right" wrapText="1"/>
    </xf>
    <xf numFmtId="3" fontId="6" fillId="4" borderId="7" xfId="0" applyNumberFormat="1" applyFont="1" applyFill="1" applyBorder="1"/>
    <xf numFmtId="164" fontId="3" fillId="4" borderId="7" xfId="0" applyNumberFormat="1" applyFont="1" applyFill="1" applyBorder="1" applyAlignment="1" applyProtection="1">
      <alignment horizontal="right"/>
    </xf>
    <xf numFmtId="164" fontId="3" fillId="4" borderId="7" xfId="0" applyNumberFormat="1" applyFont="1" applyFill="1" applyBorder="1" applyAlignment="1" applyProtection="1">
      <alignment horizontal="right" wrapText="1"/>
    </xf>
    <xf numFmtId="0" fontId="9" fillId="4" borderId="9" xfId="0" applyFont="1" applyFill="1" applyBorder="1" applyAlignment="1">
      <alignment horizontal="center"/>
    </xf>
    <xf numFmtId="0" fontId="2" fillId="4" borderId="9" xfId="0" applyFont="1" applyFill="1" applyBorder="1" applyAlignment="1">
      <alignment horizontal="right" wrapText="1"/>
    </xf>
    <xf numFmtId="3" fontId="3" fillId="4" borderId="9" xfId="0" applyNumberFormat="1" applyFont="1" applyFill="1" applyBorder="1" applyAlignment="1">
      <alignment horizontal="right" wrapText="1"/>
    </xf>
    <xf numFmtId="0" fontId="0" fillId="4" borderId="9" xfId="0" applyFill="1" applyBorder="1"/>
    <xf numFmtId="164" fontId="3" fillId="4" borderId="9" xfId="0" applyNumberFormat="1" applyFont="1" applyFill="1" applyBorder="1" applyAlignment="1" applyProtection="1">
      <alignment horizontal="right"/>
    </xf>
    <xf numFmtId="164" fontId="3" fillId="4" borderId="9" xfId="0" applyNumberFormat="1" applyFont="1" applyFill="1" applyBorder="1" applyAlignment="1" applyProtection="1">
      <alignment horizontal="right" wrapText="1"/>
    </xf>
    <xf numFmtId="0" fontId="0" fillId="4" borderId="9" xfId="0" applyFill="1" applyBorder="1" applyAlignment="1">
      <alignment horizontal="right"/>
    </xf>
    <xf numFmtId="0" fontId="5" fillId="3" borderId="1" xfId="0" applyFont="1" applyFill="1" applyBorder="1" applyAlignment="1">
      <alignment horizontal="right" wrapText="1"/>
    </xf>
    <xf numFmtId="0" fontId="4" fillId="3" borderId="1" xfId="0" applyFont="1" applyFill="1" applyBorder="1" applyAlignment="1">
      <alignment horizontal="right" vertical="center" wrapText="1"/>
    </xf>
    <xf numFmtId="0" fontId="7" fillId="4" borderId="0" xfId="0" applyFont="1" applyFill="1" applyBorder="1" applyAlignment="1">
      <alignment vertical="top" wrapText="1"/>
    </xf>
    <xf numFmtId="0" fontId="13" fillId="0" borderId="0" xfId="0" applyFont="1" applyBorder="1" applyAlignment="1"/>
    <xf numFmtId="164" fontId="3" fillId="7" borderId="2" xfId="0" applyNumberFormat="1" applyFont="1" applyFill="1" applyBorder="1" applyAlignment="1" applyProtection="1">
      <alignment horizontal="center" vertical="center" wrapText="1"/>
    </xf>
    <xf numFmtId="164" fontId="3" fillId="7" borderId="1" xfId="0" applyNumberFormat="1" applyFont="1" applyFill="1" applyBorder="1" applyAlignment="1" applyProtection="1">
      <alignment horizontal="center" vertical="center" wrapText="1"/>
    </xf>
    <xf numFmtId="0" fontId="0" fillId="0" borderId="0" xfId="0" applyFill="1"/>
    <xf numFmtId="0" fontId="2" fillId="0" borderId="0" xfId="0" applyFont="1" applyFill="1" applyBorder="1" applyAlignment="1">
      <alignment horizontal="right" wrapText="1"/>
    </xf>
    <xf numFmtId="3" fontId="3" fillId="0" borderId="0" xfId="0" applyNumberFormat="1" applyFont="1" applyFill="1" applyBorder="1" applyAlignment="1">
      <alignment horizontal="center" vertical="center" wrapText="1"/>
    </xf>
    <xf numFmtId="0" fontId="0" fillId="0" borderId="0" xfId="0" applyFill="1" applyBorder="1" applyAlignment="1">
      <alignment horizontal="left" wrapText="1"/>
    </xf>
    <xf numFmtId="164" fontId="3"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pplyProtection="1">
      <alignment horizontal="right"/>
    </xf>
    <xf numFmtId="0" fontId="9" fillId="0" borderId="0" xfId="0" applyFont="1" applyFill="1" applyBorder="1" applyAlignment="1">
      <alignment horizontal="center"/>
    </xf>
    <xf numFmtId="3" fontId="6" fillId="0" borderId="0" xfId="0" applyNumberFormat="1" applyFont="1" applyFill="1" applyBorder="1"/>
    <xf numFmtId="0" fontId="6" fillId="0" borderId="0" xfId="0" applyFont="1" applyFill="1" applyBorder="1"/>
    <xf numFmtId="0" fontId="12" fillId="0" borderId="0" xfId="0" applyFont="1" applyFill="1" applyBorder="1"/>
    <xf numFmtId="164" fontId="3" fillId="0" borderId="0" xfId="0" applyNumberFormat="1" applyFont="1" applyFill="1" applyBorder="1" applyAlignment="1" applyProtection="1">
      <alignment horizontal="right" wrapText="1"/>
    </xf>
    <xf numFmtId="0" fontId="2" fillId="0" borderId="10" xfId="0" applyFont="1" applyBorder="1" applyAlignment="1">
      <alignment horizontal="left"/>
    </xf>
    <xf numFmtId="0" fontId="5" fillId="9" borderId="1" xfId="0" applyFont="1" applyFill="1" applyBorder="1" applyAlignment="1">
      <alignment horizontal="right" wrapText="1"/>
    </xf>
    <xf numFmtId="0" fontId="4" fillId="9" borderId="1" xfId="0" applyFont="1" applyFill="1" applyBorder="1" applyAlignment="1">
      <alignment horizontal="right" vertical="center" wrapText="1"/>
    </xf>
    <xf numFmtId="3" fontId="3" fillId="9" borderId="1" xfId="0" applyNumberFormat="1" applyFont="1" applyFill="1" applyBorder="1" applyAlignment="1" applyProtection="1">
      <alignment horizontal="center" vertical="center" wrapText="1"/>
    </xf>
    <xf numFmtId="3" fontId="3" fillId="9" borderId="1" xfId="0" applyNumberFormat="1" applyFont="1" applyFill="1" applyBorder="1" applyAlignment="1">
      <alignment horizontal="center" vertical="center" wrapText="1"/>
    </xf>
    <xf numFmtId="0" fontId="18" fillId="0" borderId="0" xfId="0" applyFont="1"/>
    <xf numFmtId="0" fontId="13" fillId="0" borderId="0" xfId="0" applyFont="1" applyFill="1" applyBorder="1" applyAlignment="1"/>
    <xf numFmtId="0" fontId="7" fillId="0" borderId="0" xfId="0" applyFont="1" applyFill="1" applyBorder="1" applyAlignment="1">
      <alignment vertical="top" wrapText="1"/>
    </xf>
    <xf numFmtId="0" fontId="4" fillId="3" borderId="1" xfId="0" applyFont="1" applyFill="1" applyBorder="1" applyAlignment="1">
      <alignment horizontal="right" vertical="center" wrapText="1"/>
    </xf>
    <xf numFmtId="0" fontId="5" fillId="3" borderId="1" xfId="0" applyFont="1" applyFill="1" applyBorder="1" applyAlignment="1">
      <alignment horizontal="right" wrapText="1"/>
    </xf>
    <xf numFmtId="0" fontId="0" fillId="0" borderId="0" xfId="0" applyAlignment="1">
      <alignment wrapText="1"/>
    </xf>
    <xf numFmtId="0" fontId="2" fillId="0" borderId="0" xfId="0" applyFont="1" applyAlignment="1">
      <alignment horizontal="right" wrapText="1"/>
    </xf>
    <xf numFmtId="0" fontId="2" fillId="0" borderId="0" xfId="0" applyFont="1" applyBorder="1" applyAlignment="1">
      <alignment horizontal="center" wrapText="1"/>
    </xf>
    <xf numFmtId="0" fontId="2" fillId="0" borderId="14" xfId="0" applyFont="1" applyBorder="1" applyAlignment="1">
      <alignment horizontal="center" wrapText="1"/>
    </xf>
    <xf numFmtId="0" fontId="8" fillId="0" borderId="0" xfId="0" applyFont="1" applyAlignment="1">
      <alignment horizontal="right" wrapText="1"/>
    </xf>
    <xf numFmtId="0" fontId="0" fillId="4" borderId="9" xfId="0" applyFill="1" applyBorder="1" applyAlignment="1">
      <alignment horizontal="right" wrapText="1"/>
    </xf>
    <xf numFmtId="0" fontId="10" fillId="0" borderId="0" xfId="0" applyFont="1" applyAlignment="1">
      <alignment wrapText="1"/>
    </xf>
    <xf numFmtId="0" fontId="0" fillId="4" borderId="7" xfId="0" applyFill="1" applyBorder="1" applyAlignment="1">
      <alignment horizontal="right" wrapText="1"/>
    </xf>
    <xf numFmtId="0" fontId="9" fillId="5" borderId="1" xfId="0" applyFont="1" applyFill="1" applyBorder="1" applyAlignment="1">
      <alignment horizontal="right" wrapText="1"/>
    </xf>
    <xf numFmtId="0" fontId="2" fillId="0" borderId="0" xfId="0" applyFont="1" applyBorder="1" applyAlignment="1">
      <alignment horizontal="center"/>
    </xf>
    <xf numFmtId="164" fontId="3" fillId="7" borderId="1" xfId="0" applyNumberFormat="1" applyFont="1" applyFill="1" applyBorder="1" applyAlignment="1" applyProtection="1">
      <alignment horizontal="center" vertical="center"/>
    </xf>
    <xf numFmtId="0" fontId="0" fillId="0" borderId="0" xfId="0" applyFill="1" applyAlignment="1">
      <alignment wrapText="1"/>
    </xf>
    <xf numFmtId="0" fontId="9" fillId="0" borderId="0" xfId="0" applyFont="1" applyFill="1" applyBorder="1" applyAlignment="1">
      <alignment horizontal="center" vertical="center" wrapText="1"/>
    </xf>
    <xf numFmtId="3" fontId="6" fillId="7" borderId="1" xfId="0" applyNumberFormat="1" applyFont="1" applyFill="1" applyBorder="1" applyAlignment="1">
      <alignment horizontal="center" vertical="center"/>
    </xf>
    <xf numFmtId="3" fontId="6" fillId="9" borderId="1" xfId="0" applyNumberFormat="1" applyFont="1" applyFill="1" applyBorder="1" applyAlignment="1">
      <alignment horizontal="center" vertical="center"/>
    </xf>
    <xf numFmtId="0" fontId="6" fillId="9" borderId="1" xfId="0" applyFont="1" applyFill="1" applyBorder="1" applyAlignment="1">
      <alignment horizontal="center" vertical="center"/>
    </xf>
    <xf numFmtId="3" fontId="3" fillId="7" borderId="1" xfId="0" applyNumberFormat="1" applyFont="1" applyFill="1" applyBorder="1" applyAlignment="1" applyProtection="1">
      <alignment horizontal="center" vertical="center" wrapText="1"/>
    </xf>
    <xf numFmtId="3" fontId="3" fillId="7" borderId="1" xfId="0" applyNumberFormat="1" applyFont="1" applyFill="1" applyBorder="1" applyAlignment="1">
      <alignment horizontal="center" vertical="center" wrapText="1"/>
    </xf>
    <xf numFmtId="3" fontId="3" fillId="12" borderId="1" xfId="0" applyNumberFormat="1" applyFont="1" applyFill="1" applyBorder="1" applyAlignment="1" applyProtection="1">
      <alignment horizontal="center" vertical="center" wrapText="1"/>
    </xf>
    <xf numFmtId="3" fontId="3" fillId="12"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164" fontId="3" fillId="12" borderId="1" xfId="0" applyNumberFormat="1" applyFont="1" applyFill="1" applyBorder="1" applyAlignment="1" applyProtection="1">
      <alignment horizontal="center" vertical="center" wrapText="1"/>
    </xf>
    <xf numFmtId="3" fontId="3" fillId="7" borderId="3" xfId="0" applyNumberFormat="1" applyFont="1" applyFill="1" applyBorder="1" applyAlignment="1" applyProtection="1">
      <alignment horizontal="center" vertical="center" wrapText="1"/>
    </xf>
    <xf numFmtId="3" fontId="3" fillId="7" borderId="3" xfId="0" applyNumberFormat="1" applyFont="1" applyFill="1" applyBorder="1" applyAlignment="1">
      <alignment horizontal="center" vertical="center" wrapText="1"/>
    </xf>
    <xf numFmtId="164" fontId="3" fillId="7" borderId="3" xfId="0" applyNumberFormat="1" applyFont="1" applyFill="1" applyBorder="1" applyAlignment="1" applyProtection="1">
      <alignment horizontal="center" vertical="center" wrapText="1"/>
    </xf>
    <xf numFmtId="9" fontId="3" fillId="7" borderId="1" xfId="0" applyNumberFormat="1" applyFont="1" applyFill="1" applyBorder="1" applyAlignment="1" applyProtection="1">
      <alignment horizontal="center" vertical="center" wrapText="1"/>
    </xf>
    <xf numFmtId="0" fontId="3" fillId="9" borderId="6" xfId="0" applyFont="1" applyFill="1" applyBorder="1" applyAlignment="1">
      <alignment horizontal="center" vertical="center" wrapText="1"/>
    </xf>
    <xf numFmtId="9" fontId="3" fillId="7" borderId="1" xfId="0" applyNumberFormat="1" applyFont="1" applyFill="1" applyBorder="1" applyAlignment="1" applyProtection="1">
      <alignment horizontal="center" vertical="center"/>
    </xf>
    <xf numFmtId="9" fontId="3" fillId="7" borderId="2" xfId="0" applyNumberFormat="1" applyFont="1" applyFill="1" applyBorder="1" applyAlignment="1" applyProtection="1">
      <alignment horizontal="center" vertical="center"/>
    </xf>
    <xf numFmtId="0" fontId="2" fillId="6" borderId="1" xfId="0" applyFont="1" applyFill="1" applyBorder="1" applyAlignment="1">
      <alignment horizontal="right" wrapText="1"/>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4" fillId="3" borderId="1" xfId="0" applyFont="1" applyFill="1" applyBorder="1" applyAlignment="1">
      <alignment horizontal="right" vertical="center" wrapText="1"/>
    </xf>
    <xf numFmtId="0" fontId="2" fillId="6" borderId="4" xfId="0" applyFont="1" applyFill="1" applyBorder="1" applyAlignment="1">
      <alignment horizontal="right" wrapText="1"/>
    </xf>
    <xf numFmtId="0" fontId="2" fillId="6" borderId="3" xfId="0" applyFont="1" applyFill="1" applyBorder="1" applyAlignment="1">
      <alignment horizontal="right"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xf numFmtId="0" fontId="9" fillId="6" borderId="1" xfId="0" applyFont="1" applyFill="1" applyBorder="1" applyAlignment="1">
      <alignment horizontal="right" wrapText="1"/>
    </xf>
    <xf numFmtId="0" fontId="5" fillId="3" borderId="1" xfId="0" applyFont="1" applyFill="1" applyBorder="1" applyAlignment="1">
      <alignment horizontal="right" wrapText="1"/>
    </xf>
    <xf numFmtId="0" fontId="5" fillId="0" borderId="4" xfId="0" applyFont="1" applyFill="1" applyBorder="1" applyAlignment="1">
      <alignment horizontal="right" wrapText="1"/>
    </xf>
    <xf numFmtId="0" fontId="5" fillId="0" borderId="3" xfId="0" applyFont="1" applyFill="1" applyBorder="1" applyAlignment="1">
      <alignment horizontal="right" wrapText="1"/>
    </xf>
    <xf numFmtId="0" fontId="2" fillId="0" borderId="13" xfId="0" applyFont="1" applyBorder="1" applyAlignment="1">
      <alignment horizontal="center" wrapText="1"/>
    </xf>
    <xf numFmtId="0" fontId="13" fillId="0" borderId="0" xfId="0" applyFont="1" applyFill="1" applyBorder="1" applyAlignment="1">
      <alignment horizontal="left" wrapText="1"/>
    </xf>
    <xf numFmtId="0" fontId="7" fillId="0" borderId="0" xfId="0" applyFont="1" applyFill="1" applyBorder="1" applyAlignment="1">
      <alignment horizontal="center" vertical="top" wrapText="1"/>
    </xf>
    <xf numFmtId="0" fontId="9" fillId="5" borderId="4" xfId="0" applyFont="1" applyFill="1" applyBorder="1" applyAlignment="1">
      <alignment horizontal="right" wrapText="1"/>
    </xf>
    <xf numFmtId="0" fontId="9" fillId="5" borderId="3" xfId="0" applyFont="1" applyFill="1" applyBorder="1" applyAlignment="1">
      <alignment horizontal="right"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0" fillId="0" borderId="0" xfId="0" applyAlignment="1">
      <alignment horizontal="center" wrapText="1"/>
    </xf>
    <xf numFmtId="0" fontId="2" fillId="0" borderId="15" xfId="0" applyFont="1" applyBorder="1" applyAlignment="1">
      <alignment horizontal="center" wrapText="1"/>
    </xf>
    <xf numFmtId="0" fontId="1" fillId="7" borderId="12"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9" fillId="2" borderId="1" xfId="0" applyFont="1" applyFill="1" applyBorder="1" applyAlignment="1">
      <alignment horizontal="center" wrapText="1"/>
    </xf>
    <xf numFmtId="0" fontId="2" fillId="0" borderId="16" xfId="0" applyFont="1" applyBorder="1" applyAlignment="1">
      <alignment horizontal="center" wrapText="1"/>
    </xf>
    <xf numFmtId="0" fontId="19" fillId="0" borderId="1" xfId="0" applyFont="1" applyBorder="1" applyAlignment="1">
      <alignment horizontal="center" wrapText="1"/>
    </xf>
    <xf numFmtId="0" fontId="9" fillId="5" borderId="4" xfId="0" applyFont="1" applyFill="1" applyBorder="1" applyAlignment="1">
      <alignment horizontal="center" wrapText="1"/>
    </xf>
    <xf numFmtId="0" fontId="9" fillId="5" borderId="5" xfId="0" applyFont="1" applyFill="1" applyBorder="1" applyAlignment="1">
      <alignment horizontal="center" wrapText="1"/>
    </xf>
    <xf numFmtId="0" fontId="9" fillId="5" borderId="3" xfId="0" applyFont="1" applyFill="1" applyBorder="1" applyAlignment="1">
      <alignment horizontal="center" wrapText="1"/>
    </xf>
    <xf numFmtId="164" fontId="3" fillId="12" borderId="1" xfId="0" applyNumberFormat="1" applyFont="1" applyFill="1" applyBorder="1" applyAlignment="1" applyProtection="1">
      <alignment horizontal="left" wrapText="1"/>
    </xf>
    <xf numFmtId="0" fontId="16" fillId="8" borderId="4"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9" fillId="5" borderId="1" xfId="0" applyFont="1" applyFill="1" applyBorder="1" applyAlignment="1">
      <alignment horizontal="center" wrapText="1"/>
    </xf>
    <xf numFmtId="0" fontId="2" fillId="0" borderId="0" xfId="0" applyFont="1" applyBorder="1" applyAlignment="1">
      <alignment horizontal="center"/>
    </xf>
    <xf numFmtId="0" fontId="17" fillId="10" borderId="4" xfId="0" applyFont="1" applyFill="1" applyBorder="1" applyAlignment="1">
      <alignment horizontal="right" vertical="center" wrapText="1"/>
    </xf>
    <xf numFmtId="0" fontId="17" fillId="10" borderId="3" xfId="0" applyFont="1" applyFill="1" applyBorder="1" applyAlignment="1">
      <alignment horizontal="right" vertical="center" wrapText="1"/>
    </xf>
    <xf numFmtId="0" fontId="1" fillId="7" borderId="1" xfId="0" applyFont="1" applyFill="1" applyBorder="1" applyAlignment="1">
      <alignment horizontal="left"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7" fillId="11" borderId="4" xfId="0" applyFont="1" applyFill="1" applyBorder="1" applyAlignment="1">
      <alignment horizontal="right" wrapText="1"/>
    </xf>
    <xf numFmtId="0" fontId="17" fillId="11" borderId="3" xfId="0" applyFont="1" applyFill="1" applyBorder="1" applyAlignment="1">
      <alignment horizontal="right" wrapText="1"/>
    </xf>
    <xf numFmtId="0" fontId="17" fillId="11" borderId="4" xfId="0" applyFont="1" applyFill="1" applyBorder="1" applyAlignment="1">
      <alignment horizontal="right" vertical="center" wrapText="1"/>
    </xf>
    <xf numFmtId="0" fontId="17" fillId="11" borderId="3" xfId="0" applyFont="1" applyFill="1" applyBorder="1" applyAlignment="1">
      <alignment horizontal="right" vertical="center" wrapText="1"/>
    </xf>
    <xf numFmtId="0" fontId="17" fillId="0" borderId="4" xfId="0" applyFont="1" applyBorder="1" applyAlignment="1">
      <alignment horizontal="right" wrapText="1"/>
    </xf>
    <xf numFmtId="0" fontId="17" fillId="0" borderId="3" xfId="0" applyFont="1" applyBorder="1" applyAlignment="1">
      <alignment horizontal="right" wrapText="1"/>
    </xf>
    <xf numFmtId="0" fontId="17" fillId="10" borderId="4" xfId="0" applyFont="1" applyFill="1" applyBorder="1" applyAlignment="1">
      <alignment horizontal="right" wrapText="1"/>
    </xf>
    <xf numFmtId="0" fontId="17" fillId="10" borderId="3" xfId="0" applyFont="1" applyFill="1" applyBorder="1" applyAlignment="1">
      <alignment horizontal="right" wrapText="1"/>
    </xf>
    <xf numFmtId="0" fontId="17" fillId="9" borderId="4" xfId="0" applyFont="1" applyFill="1" applyBorder="1" applyAlignment="1">
      <alignment horizontal="right" wrapText="1"/>
    </xf>
    <xf numFmtId="0" fontId="17" fillId="9" borderId="3" xfId="0" applyFont="1" applyFill="1" applyBorder="1" applyAlignment="1">
      <alignment horizontal="right" wrapText="1"/>
    </xf>
    <xf numFmtId="0" fontId="16" fillId="8" borderId="1" xfId="0" applyFont="1" applyFill="1" applyBorder="1" applyAlignment="1">
      <alignment horizontal="center" vertical="center" wrapText="1"/>
    </xf>
    <xf numFmtId="0" fontId="9" fillId="5" borderId="1" xfId="0" applyFont="1" applyFill="1" applyBorder="1" applyAlignment="1">
      <alignment horizontal="center"/>
    </xf>
  </cellXfs>
  <cellStyles count="1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Comparison</a:t>
            </a:r>
            <a:r>
              <a:rPr lang="en-US" sz="1400" baseline="0"/>
              <a:t> on Race/Ethnicity</a:t>
            </a:r>
            <a:endParaRPr lang="en-US" sz="1400"/>
          </a:p>
        </c:rich>
      </c:tx>
      <c:layout>
        <c:manualLayout>
          <c:xMode val="edge"/>
          <c:yMode val="edge"/>
          <c:x val="0.29670995670995698"/>
          <c:y val="2.18068482334123E-2"/>
        </c:manualLayout>
      </c:layout>
      <c:overlay val="0"/>
    </c:title>
    <c:autoTitleDeleted val="0"/>
    <c:plotArea>
      <c:layout/>
      <c:barChart>
        <c:barDir val="bar"/>
        <c:grouping val="clustered"/>
        <c:varyColors val="0"/>
        <c:ser>
          <c:idx val="1"/>
          <c:order val="0"/>
          <c:tx>
            <c:v>Postsecondary POS Demographics</c:v>
          </c:tx>
          <c:spPr>
            <a:solidFill>
              <a:schemeClr val="accent2"/>
            </a:solidFill>
          </c:spPr>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'RaceEthnicity (Old)'!$E$17:$J$17</c:f>
              <c:strCache>
                <c:ptCount val="6"/>
                <c:pt idx="0">
                  <c:v>Black or African American</c:v>
                </c:pt>
                <c:pt idx="1">
                  <c:v>American Indian or Alaska Native</c:v>
                </c:pt>
                <c:pt idx="2">
                  <c:v>Asian or Pacific Islander</c:v>
                </c:pt>
                <c:pt idx="3">
                  <c:v>Hispanic</c:v>
                </c:pt>
                <c:pt idx="4">
                  <c:v>White</c:v>
                </c:pt>
                <c:pt idx="5">
                  <c:v>Ethnicity Not Reported</c:v>
                </c:pt>
              </c:strCache>
            </c:strRef>
          </c:cat>
          <c:val>
            <c:numRef>
              <c:f>'RaceEthnicity (Old)'!$E$23:$J$23</c:f>
              <c:numCache>
                <c:formatCode>0%</c:formatCode>
                <c:ptCount val="6"/>
                <c:pt idx="0">
                  <c:v>0.34285714285714286</c:v>
                </c:pt>
                <c:pt idx="1">
                  <c:v>7.1428571428571425E-2</c:v>
                </c:pt>
                <c:pt idx="2">
                  <c:v>4.2857142857142858E-2</c:v>
                </c:pt>
                <c:pt idx="3">
                  <c:v>7.1428571428571425E-2</c:v>
                </c:pt>
                <c:pt idx="4">
                  <c:v>0.42857142857142855</c:v>
                </c:pt>
                <c:pt idx="5">
                  <c:v>4.2857142857142858E-2</c:v>
                </c:pt>
              </c:numCache>
            </c:numRef>
          </c:val>
        </c:ser>
        <c:ser>
          <c:idx val="0"/>
          <c:order val="1"/>
          <c:tx>
            <c:v>College Demographics</c:v>
          </c:tx>
          <c:spPr>
            <a:solidFill>
              <a:schemeClr val="accent4"/>
            </a:solidFill>
          </c:spPr>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'RaceEthnicity (Old)'!$E$17:$J$17</c:f>
              <c:strCache>
                <c:ptCount val="6"/>
                <c:pt idx="0">
                  <c:v>Black or African American</c:v>
                </c:pt>
                <c:pt idx="1">
                  <c:v>American Indian or Alaska Native</c:v>
                </c:pt>
                <c:pt idx="2">
                  <c:v>Asian or Pacific Islander</c:v>
                </c:pt>
                <c:pt idx="3">
                  <c:v>Hispanic</c:v>
                </c:pt>
                <c:pt idx="4">
                  <c:v>White</c:v>
                </c:pt>
                <c:pt idx="5">
                  <c:v>Ethnicity Not Reported</c:v>
                </c:pt>
              </c:strCache>
            </c:strRef>
          </c:cat>
          <c:val>
            <c:numRef>
              <c:f>'RaceEthnicity (Old)'!$E$25:$J$25</c:f>
              <c:numCache>
                <c:formatCode>0%</c:formatCode>
                <c:ptCount val="6"/>
                <c:pt idx="0">
                  <c:v>0.17902168431669188</c:v>
                </c:pt>
                <c:pt idx="1">
                  <c:v>2.5214321734745335E-2</c:v>
                </c:pt>
                <c:pt idx="2">
                  <c:v>0.14120020171457387</c:v>
                </c:pt>
                <c:pt idx="3">
                  <c:v>0.23600605143721634</c:v>
                </c:pt>
                <c:pt idx="4">
                  <c:v>0.39334341906202724</c:v>
                </c:pt>
                <c:pt idx="5">
                  <c:v>2.5214321734745335E-2</c:v>
                </c:pt>
              </c:numCache>
            </c:numRef>
          </c:val>
        </c:ser>
        <c:ser>
          <c:idx val="2"/>
          <c:order val="2"/>
          <c:tx>
            <c:v>District High School Demographics</c:v>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'RaceEthnicity (Old)'!$E$17:$J$17</c:f>
              <c:strCache>
                <c:ptCount val="6"/>
                <c:pt idx="0">
                  <c:v>Black or African American</c:v>
                </c:pt>
                <c:pt idx="1">
                  <c:v>American Indian or Alaska Native</c:v>
                </c:pt>
                <c:pt idx="2">
                  <c:v>Asian or Pacific Islander</c:v>
                </c:pt>
                <c:pt idx="3">
                  <c:v>Hispanic</c:v>
                </c:pt>
                <c:pt idx="4">
                  <c:v>White</c:v>
                </c:pt>
                <c:pt idx="5">
                  <c:v>Ethnicity Not Reported</c:v>
                </c:pt>
              </c:strCache>
            </c:strRef>
          </c:cat>
          <c:val>
            <c:numRef>
              <c:f>'RaceEthnicity (Old)'!$E$26:$J$26</c:f>
              <c:numCache>
                <c:formatCode>0%</c:formatCode>
                <c:ptCount val="6"/>
                <c:pt idx="0">
                  <c:v>0.17499999999999999</c:v>
                </c:pt>
                <c:pt idx="1">
                  <c:v>2.5000000000000001E-2</c:v>
                </c:pt>
                <c:pt idx="2">
                  <c:v>0.125</c:v>
                </c:pt>
                <c:pt idx="3">
                  <c:v>0.26250000000000001</c:v>
                </c:pt>
                <c:pt idx="4">
                  <c:v>0.375</c:v>
                </c:pt>
                <c:pt idx="5">
                  <c:v>3.7499999999999999E-2</c:v>
                </c:pt>
              </c:numCache>
            </c:numRef>
          </c:val>
        </c:ser>
        <c:ser>
          <c:idx val="3"/>
          <c:order val="3"/>
          <c:tx>
            <c:v>Secondary POS Demographics</c:v>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'RaceEthnicity (Old)'!$E$17:$J$17</c:f>
              <c:strCache>
                <c:ptCount val="6"/>
                <c:pt idx="0">
                  <c:v>Black or African American</c:v>
                </c:pt>
                <c:pt idx="1">
                  <c:v>American Indian or Alaska Native</c:v>
                </c:pt>
                <c:pt idx="2">
                  <c:v>Asian or Pacific Islander</c:v>
                </c:pt>
                <c:pt idx="3">
                  <c:v>Hispanic</c:v>
                </c:pt>
                <c:pt idx="4">
                  <c:v>White</c:v>
                </c:pt>
                <c:pt idx="5">
                  <c:v>Ethnicity Not Reported</c:v>
                </c:pt>
              </c:strCache>
            </c:strRef>
          </c:cat>
          <c:val>
            <c:numRef>
              <c:f>'RaceEthnicity (Old)'!$E$24:$J$24</c:f>
              <c:numCache>
                <c:formatCode>0%</c:formatCode>
                <c:ptCount val="6"/>
                <c:pt idx="0">
                  <c:v>0.36297640653357532</c:v>
                </c:pt>
                <c:pt idx="1">
                  <c:v>5.8076225045372049E-2</c:v>
                </c:pt>
                <c:pt idx="2">
                  <c:v>3.8112522686025406E-2</c:v>
                </c:pt>
                <c:pt idx="3">
                  <c:v>0.14337568058076225</c:v>
                </c:pt>
                <c:pt idx="4">
                  <c:v>0.36297640653357532</c:v>
                </c:pt>
                <c:pt idx="5">
                  <c:v>3.4482758620689655E-2</c:v>
                </c:pt>
              </c:numCache>
            </c:numRef>
          </c:val>
        </c:ser>
        <c:dLbls>
          <c:showLegendKey val="0"/>
          <c:showVal val="0"/>
          <c:showCatName val="0"/>
          <c:showSerName val="0"/>
          <c:showPercent val="0"/>
          <c:showBubbleSize val="0"/>
        </c:dLbls>
        <c:gapWidth val="68"/>
        <c:axId val="251216976"/>
        <c:axId val="251218936"/>
      </c:barChart>
      <c:catAx>
        <c:axId val="251216976"/>
        <c:scaling>
          <c:orientation val="maxMin"/>
        </c:scaling>
        <c:delete val="0"/>
        <c:axPos val="l"/>
        <c:numFmt formatCode="General" sourceLinked="1"/>
        <c:majorTickMark val="out"/>
        <c:minorTickMark val="none"/>
        <c:tickLblPos val="nextTo"/>
        <c:txPr>
          <a:bodyPr/>
          <a:lstStyle/>
          <a:p>
            <a:pPr>
              <a:defRPr sz="1100" baseline="0"/>
            </a:pPr>
            <a:endParaRPr lang="en-US"/>
          </a:p>
        </c:txPr>
        <c:crossAx val="251218936"/>
        <c:crosses val="autoZero"/>
        <c:auto val="1"/>
        <c:lblAlgn val="ctr"/>
        <c:lblOffset val="100"/>
        <c:noMultiLvlLbl val="0"/>
      </c:catAx>
      <c:valAx>
        <c:axId val="251218936"/>
        <c:scaling>
          <c:orientation val="minMax"/>
        </c:scaling>
        <c:delete val="0"/>
        <c:axPos val="b"/>
        <c:majorGridlines/>
        <c:numFmt formatCode="0%" sourceLinked="0"/>
        <c:majorTickMark val="out"/>
        <c:minorTickMark val="none"/>
        <c:tickLblPos val="nextTo"/>
        <c:crossAx val="251216976"/>
        <c:crosses val="max"/>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Secondary POS</a:t>
            </a:r>
            <a:r>
              <a:rPr lang="en-US" baseline="0"/>
              <a:t> Demographics</a:t>
            </a:r>
            <a:endParaRPr lang="en-US"/>
          </a:p>
        </c:rich>
      </c:tx>
      <c:layout>
        <c:manualLayout>
          <c:xMode val="edge"/>
          <c:yMode val="edge"/>
          <c:x val="0.10730889107611549"/>
          <c:y val="5.0000078661495972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'RaceEthnicity (New)'!$E$16:$L$16</c:f>
              <c:strCache>
                <c:ptCount val="8"/>
                <c:pt idx="0">
                  <c:v>Black or African American</c:v>
                </c:pt>
                <c:pt idx="1">
                  <c:v>American Indian or Alaska Native</c:v>
                </c:pt>
                <c:pt idx="2">
                  <c:v>Asian</c:v>
                </c:pt>
                <c:pt idx="3">
                  <c:v>Hispanic</c:v>
                </c:pt>
                <c:pt idx="4">
                  <c:v>White</c:v>
                </c:pt>
                <c:pt idx="5">
                  <c:v>Native Hawaiian or Other Pacific Islander</c:v>
                </c:pt>
                <c:pt idx="6">
                  <c:v>Two or More Races</c:v>
                </c:pt>
                <c:pt idx="7">
                  <c:v>Ethnicity Not Reported</c:v>
                </c:pt>
              </c:strCache>
            </c:strRef>
          </c:cat>
          <c:val>
            <c:numRef>
              <c:f>'RaceEthnicity (New)'!$E$23:$L$23</c:f>
              <c:numCache>
                <c:formatCode>0%</c:formatCode>
                <c:ptCount val="8"/>
                <c:pt idx="0">
                  <c:v>0.29940119760479039</c:v>
                </c:pt>
                <c:pt idx="1">
                  <c:v>4.790419161676647E-2</c:v>
                </c:pt>
                <c:pt idx="2">
                  <c:v>3.1437125748502992E-2</c:v>
                </c:pt>
                <c:pt idx="3">
                  <c:v>0.11826347305389222</c:v>
                </c:pt>
                <c:pt idx="4">
                  <c:v>0.29940119760479039</c:v>
                </c:pt>
                <c:pt idx="5">
                  <c:v>8.9820359281437123E-3</c:v>
                </c:pt>
                <c:pt idx="6">
                  <c:v>0.16616766467065869</c:v>
                </c:pt>
                <c:pt idx="7">
                  <c:v>2.8443113772455089E-2</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sz="8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Comparison</a:t>
            </a:r>
            <a:r>
              <a:rPr lang="en-US" sz="1400" baseline="0"/>
              <a:t> on Special Populations</a:t>
            </a:r>
            <a:endParaRPr lang="en-US" sz="1400"/>
          </a:p>
        </c:rich>
      </c:tx>
      <c:layout/>
      <c:overlay val="0"/>
    </c:title>
    <c:autoTitleDeleted val="0"/>
    <c:plotArea>
      <c:layout/>
      <c:barChart>
        <c:barDir val="bar"/>
        <c:grouping val="clustered"/>
        <c:varyColors val="0"/>
        <c:ser>
          <c:idx val="1"/>
          <c:order val="0"/>
          <c:tx>
            <c:v>Postsecondary POS Demographics</c:v>
          </c:tx>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Populations'!$D$19:$I$19</c:f>
              <c:numCache>
                <c:formatCode>0.0%</c:formatCode>
                <c:ptCount val="6"/>
                <c:pt idx="0">
                  <c:v>0.26666666666666666</c:v>
                </c:pt>
                <c:pt idx="1">
                  <c:v>0.2</c:v>
                </c:pt>
                <c:pt idx="2">
                  <c:v>0.44</c:v>
                </c:pt>
                <c:pt idx="3">
                  <c:v>0.32</c:v>
                </c:pt>
                <c:pt idx="4">
                  <c:v>0.13333333333333333</c:v>
                </c:pt>
                <c:pt idx="5">
                  <c:v>0.26666666666666666</c:v>
                </c:pt>
              </c:numCache>
            </c:numRef>
          </c:val>
        </c:ser>
        <c:ser>
          <c:idx val="0"/>
          <c:order val="1"/>
          <c:tx>
            <c:v>College Demographics</c:v>
          </c:tx>
          <c:spPr>
            <a:solidFill>
              <a:schemeClr val="accent4"/>
            </a:solidFill>
          </c:spPr>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Populations'!$D$21:$I$21</c:f>
              <c:numCache>
                <c:formatCode>0.0%</c:formatCode>
                <c:ptCount val="6"/>
                <c:pt idx="0">
                  <c:v>0.13615733736762481</c:v>
                </c:pt>
                <c:pt idx="1">
                  <c:v>0.19162884518406456</c:v>
                </c:pt>
                <c:pt idx="2">
                  <c:v>0.30257186081694404</c:v>
                </c:pt>
                <c:pt idx="3">
                  <c:v>0.25214321734745337</c:v>
                </c:pt>
                <c:pt idx="4">
                  <c:v>0.10085728693898134</c:v>
                </c:pt>
                <c:pt idx="5">
                  <c:v>0.20171457387796268</c:v>
                </c:pt>
              </c:numCache>
            </c:numRef>
          </c:val>
        </c:ser>
        <c:ser>
          <c:idx val="2"/>
          <c:order val="2"/>
          <c:tx>
            <c:v>District High School Demographics</c:v>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Populations'!$D$22:$I$22</c:f>
              <c:numCache>
                <c:formatCode>0.0%</c:formatCode>
                <c:ptCount val="6"/>
                <c:pt idx="0">
                  <c:v>0.15</c:v>
                </c:pt>
                <c:pt idx="1">
                  <c:v>0.3</c:v>
                </c:pt>
                <c:pt idx="2">
                  <c:v>0.35</c:v>
                </c:pt>
                <c:pt idx="3">
                  <c:v>0.25</c:v>
                </c:pt>
                <c:pt idx="4">
                  <c:v>0.15</c:v>
                </c:pt>
                <c:pt idx="5">
                  <c:v>0.25</c:v>
                </c:pt>
              </c:numCache>
            </c:numRef>
          </c:val>
        </c:ser>
        <c:ser>
          <c:idx val="3"/>
          <c:order val="3"/>
          <c:tx>
            <c:v>Secondary POS Demographics</c:v>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'Special Populations'!$D$20:$I$20</c:f>
              <c:numCache>
                <c:formatCode>0.0%</c:formatCode>
                <c:ptCount val="6"/>
                <c:pt idx="0">
                  <c:v>0.24087591240875914</c:v>
                </c:pt>
                <c:pt idx="1">
                  <c:v>0.30656934306569344</c:v>
                </c:pt>
                <c:pt idx="2">
                  <c:v>0.41605839416058393</c:v>
                </c:pt>
                <c:pt idx="3">
                  <c:v>3.6496350364963501E-2</c:v>
                </c:pt>
                <c:pt idx="4">
                  <c:v>7.2992700729927005E-3</c:v>
                </c:pt>
                <c:pt idx="5">
                  <c:v>0.28467153284671531</c:v>
                </c:pt>
              </c:numCache>
            </c:numRef>
          </c:val>
        </c:ser>
        <c:dLbls>
          <c:showLegendKey val="0"/>
          <c:showVal val="0"/>
          <c:showCatName val="0"/>
          <c:showSerName val="0"/>
          <c:showPercent val="0"/>
          <c:showBubbleSize val="0"/>
        </c:dLbls>
        <c:gapWidth val="65"/>
        <c:axId val="303420904"/>
        <c:axId val="303418160"/>
      </c:barChart>
      <c:catAx>
        <c:axId val="303420904"/>
        <c:scaling>
          <c:orientation val="maxMin"/>
        </c:scaling>
        <c:delete val="0"/>
        <c:axPos val="l"/>
        <c:numFmt formatCode="General" sourceLinked="1"/>
        <c:majorTickMark val="out"/>
        <c:minorTickMark val="none"/>
        <c:tickLblPos val="nextTo"/>
        <c:txPr>
          <a:bodyPr/>
          <a:lstStyle/>
          <a:p>
            <a:pPr>
              <a:defRPr sz="1100" baseline="0"/>
            </a:pPr>
            <a:endParaRPr lang="en-US"/>
          </a:p>
        </c:txPr>
        <c:crossAx val="303418160"/>
        <c:crosses val="autoZero"/>
        <c:auto val="1"/>
        <c:lblAlgn val="ctr"/>
        <c:lblOffset val="100"/>
        <c:noMultiLvlLbl val="0"/>
      </c:catAx>
      <c:valAx>
        <c:axId val="303418160"/>
        <c:scaling>
          <c:orientation val="minMax"/>
        </c:scaling>
        <c:delete val="0"/>
        <c:axPos val="b"/>
        <c:majorGridlines/>
        <c:numFmt formatCode="0%" sourceLinked="0"/>
        <c:majorTickMark val="out"/>
        <c:minorTickMark val="none"/>
        <c:tickLblPos val="nextTo"/>
        <c:crossAx val="303420904"/>
        <c:crosses val="max"/>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District High School</a:t>
            </a:r>
            <a:r>
              <a:rPr lang="en-US" baseline="0"/>
              <a:t> Demographics</a:t>
            </a:r>
            <a:endParaRPr lang="en-US"/>
          </a:p>
        </c:rich>
      </c:tx>
      <c:layout>
        <c:manualLayout>
          <c:xMode val="edge"/>
          <c:yMode val="edge"/>
          <c:x val="0.163644052612366"/>
          <c:y val="5.1681932296981703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multiLvlStrRef>
              <c:f>'Special Populations'!$D$13:$I$14</c:f>
              <c:multiLvlStrCache>
                <c:ptCount val="6"/>
                <c:lvl>
                  <c:pt idx="0">
                    <c:v>20</c:v>
                  </c:pt>
                  <c:pt idx="1">
                    <c:v>15</c:v>
                  </c:pt>
                  <c:pt idx="2">
                    <c:v>33</c:v>
                  </c:pt>
                  <c:pt idx="3">
                    <c:v>24</c:v>
                  </c:pt>
                  <c:pt idx="4">
                    <c:v>10</c:v>
                  </c:pt>
                  <c:pt idx="5">
                    <c:v>20</c:v>
                  </c:pt>
                </c:lvl>
                <c:lvl>
                  <c:pt idx="0">
                    <c:v>Students with Disabilities</c:v>
                  </c:pt>
                  <c:pt idx="1">
                    <c:v>Limited English Proficient</c:v>
                  </c:pt>
                  <c:pt idx="2">
                    <c:v>Economically Disadvantaged</c:v>
                  </c:pt>
                  <c:pt idx="3">
                    <c:v>Single Parents</c:v>
                  </c:pt>
                  <c:pt idx="4">
                    <c:v>Displaced Homemakers</c:v>
                  </c:pt>
                  <c:pt idx="5">
                    <c:v>Nontraditional</c:v>
                  </c:pt>
                </c:lvl>
              </c:multiLvlStrCache>
            </c:multiLvlStrRef>
          </c:cat>
          <c:val>
            <c:numRef>
              <c:f>'Special Populations'!$D$22:$I$22</c:f>
              <c:numCache>
                <c:formatCode>0.0%</c:formatCode>
                <c:ptCount val="6"/>
                <c:pt idx="0">
                  <c:v>0.15</c:v>
                </c:pt>
                <c:pt idx="1">
                  <c:v>0.3</c:v>
                </c:pt>
                <c:pt idx="2">
                  <c:v>0.35</c:v>
                </c:pt>
                <c:pt idx="3">
                  <c:v>0.25</c:v>
                </c:pt>
                <c:pt idx="4">
                  <c:v>0.15</c:v>
                </c:pt>
                <c:pt idx="5">
                  <c:v>0.25</c:v>
                </c:pt>
              </c:numCache>
            </c:numRef>
          </c:val>
        </c:ser>
        <c:dLbls>
          <c:dLblPos val="outEnd"/>
          <c:showLegendKey val="0"/>
          <c:showVal val="1"/>
          <c:showCatName val="0"/>
          <c:showSerName val="0"/>
          <c:showPercent val="0"/>
          <c:showBubbleSize val="0"/>
          <c:showLeaderLines val="1"/>
        </c:dLbls>
        <c:firstSliceAng val="0"/>
      </c:pieChart>
    </c:plotArea>
    <c:legend>
      <c:legendPos val="r"/>
      <c:layout>
        <c:manualLayout>
          <c:xMode val="edge"/>
          <c:yMode val="edge"/>
          <c:x val="0.64597207273551238"/>
          <c:y val="0.26065608671981016"/>
          <c:w val="0.32165382654506314"/>
          <c:h val="0.697263352916798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College Demographics</a:t>
            </a:r>
          </a:p>
        </c:rich>
      </c:tx>
      <c:layout>
        <c:manualLayout>
          <c:xMode val="edge"/>
          <c:yMode val="edge"/>
          <c:x val="0.21101904569621099"/>
          <c:y val="3.8888871877133899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Populations'!$D$21:$I$21</c:f>
              <c:numCache>
                <c:formatCode>0.0%</c:formatCode>
                <c:ptCount val="6"/>
                <c:pt idx="0">
                  <c:v>0.13615733736762481</c:v>
                </c:pt>
                <c:pt idx="1">
                  <c:v>0.19162884518406456</c:v>
                </c:pt>
                <c:pt idx="2">
                  <c:v>0.30257186081694404</c:v>
                </c:pt>
                <c:pt idx="3">
                  <c:v>0.25214321734745337</c:v>
                </c:pt>
                <c:pt idx="4">
                  <c:v>0.10085728693898134</c:v>
                </c:pt>
                <c:pt idx="5">
                  <c:v>0.20171457387796268</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Postsecondary POS</a:t>
            </a:r>
            <a:r>
              <a:rPr lang="en-US" baseline="0"/>
              <a:t> Demographics</a:t>
            </a:r>
            <a:endParaRPr lang="en-US"/>
          </a:p>
        </c:rich>
      </c:tx>
      <c:layout>
        <c:manualLayout>
          <c:xMode val="edge"/>
          <c:yMode val="edge"/>
          <c:x val="0.19867959764532894"/>
          <c:y val="3.7421218574093335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Populations'!$D$19:$I$19</c:f>
              <c:numCache>
                <c:formatCode>0.0%</c:formatCode>
                <c:ptCount val="6"/>
                <c:pt idx="0">
                  <c:v>0.26666666666666666</c:v>
                </c:pt>
                <c:pt idx="1">
                  <c:v>0.2</c:v>
                </c:pt>
                <c:pt idx="2">
                  <c:v>0.44</c:v>
                </c:pt>
                <c:pt idx="3">
                  <c:v>0.32</c:v>
                </c:pt>
                <c:pt idx="4">
                  <c:v>0.13333333333333333</c:v>
                </c:pt>
                <c:pt idx="5">
                  <c:v>0.26666666666666666</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Secondary POS</a:t>
            </a:r>
            <a:r>
              <a:rPr lang="en-US" baseline="0"/>
              <a:t> Demographics</a:t>
            </a:r>
            <a:endParaRPr lang="en-US"/>
          </a:p>
        </c:rich>
      </c:tx>
      <c:layout>
        <c:manualLayout>
          <c:xMode val="edge"/>
          <c:yMode val="edge"/>
          <c:x val="0.18375414267246448"/>
          <c:y val="5.8333333333333334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'Special Populations'!$D$13:$I$13</c:f>
              <c:strCache>
                <c:ptCount val="6"/>
                <c:pt idx="0">
                  <c:v>Students with Disabilities</c:v>
                </c:pt>
                <c:pt idx="1">
                  <c:v>Limited English Proficient</c:v>
                </c:pt>
                <c:pt idx="2">
                  <c:v>Economically Disadvantaged</c:v>
                </c:pt>
                <c:pt idx="3">
                  <c:v>Single Parents</c:v>
                </c:pt>
                <c:pt idx="4">
                  <c:v>Displaced Homemakers</c:v>
                </c:pt>
                <c:pt idx="5">
                  <c:v>Nontraditional</c:v>
                </c:pt>
              </c:strCache>
            </c:strRef>
          </c:cat>
          <c:val>
            <c:numRef>
              <c:f>'Special Populations'!$D$20:$I$20</c:f>
              <c:numCache>
                <c:formatCode>0.0%</c:formatCode>
                <c:ptCount val="6"/>
                <c:pt idx="0">
                  <c:v>0.24087591240875914</c:v>
                </c:pt>
                <c:pt idx="1">
                  <c:v>0.30656934306569344</c:v>
                </c:pt>
                <c:pt idx="2">
                  <c:v>0.41605839416058393</c:v>
                </c:pt>
                <c:pt idx="3">
                  <c:v>3.6496350364963501E-2</c:v>
                </c:pt>
                <c:pt idx="4">
                  <c:v>7.2992700729927005E-3</c:v>
                </c:pt>
                <c:pt idx="5">
                  <c:v>0.28467153284671531</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aseline="0"/>
            </a:pPr>
            <a:r>
              <a:rPr lang="en-US" sz="1400" baseline="0"/>
              <a:t>Comparison by Gender</a:t>
            </a:r>
          </a:p>
        </c:rich>
      </c:tx>
      <c:layout/>
      <c:overlay val="0"/>
    </c:title>
    <c:autoTitleDeleted val="0"/>
    <c:plotArea>
      <c:layout>
        <c:manualLayout>
          <c:layoutTarget val="inner"/>
          <c:xMode val="edge"/>
          <c:yMode val="edge"/>
          <c:x val="9.2327671750990103E-2"/>
          <c:y val="0.116408483627596"/>
          <c:w val="0.88409248228262405"/>
          <c:h val="0.658297374515453"/>
        </c:manualLayout>
      </c:layout>
      <c:barChart>
        <c:barDir val="col"/>
        <c:grouping val="percentStacked"/>
        <c:varyColors val="0"/>
        <c:ser>
          <c:idx val="0"/>
          <c:order val="0"/>
          <c:tx>
            <c:v>Female</c:v>
          </c:tx>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Gender!$B$21:$B$24</c:f>
              <c:strCache>
                <c:ptCount val="4"/>
                <c:pt idx="0">
                  <c:v>Postsecondary POS Student Cohort</c:v>
                </c:pt>
                <c:pt idx="1">
                  <c:v>Secondary POS Student Cohort</c:v>
                </c:pt>
                <c:pt idx="2">
                  <c:v>Students enrolled in the community college</c:v>
                </c:pt>
                <c:pt idx="3">
                  <c:v>Student enrolled in district high schools</c:v>
                </c:pt>
              </c:strCache>
            </c:strRef>
          </c:cat>
          <c:val>
            <c:numRef>
              <c:f>Gender!$E$21:$E$24</c:f>
              <c:numCache>
                <c:formatCode>0.0%</c:formatCode>
                <c:ptCount val="4"/>
                <c:pt idx="0">
                  <c:v>0.2857142857142857</c:v>
                </c:pt>
                <c:pt idx="1">
                  <c:v>0.31336405529953915</c:v>
                </c:pt>
                <c:pt idx="2">
                  <c:v>0.65708522440746342</c:v>
                </c:pt>
                <c:pt idx="3">
                  <c:v>0.51249999999999996</c:v>
                </c:pt>
              </c:numCache>
            </c:numRef>
          </c:val>
        </c:ser>
        <c:ser>
          <c:idx val="1"/>
          <c:order val="1"/>
          <c:tx>
            <c:v>Male</c:v>
          </c:tx>
          <c:invertIfNegative val="0"/>
          <c:dLbls>
            <c:spPr>
              <a:noFill/>
              <a:ln>
                <a:noFill/>
              </a:ln>
              <a:effectLst/>
            </c:spPr>
            <c:txPr>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Gender!$B$21:$B$24</c:f>
              <c:strCache>
                <c:ptCount val="4"/>
                <c:pt idx="0">
                  <c:v>Postsecondary POS Student Cohort</c:v>
                </c:pt>
                <c:pt idx="1">
                  <c:v>Secondary POS Student Cohort</c:v>
                </c:pt>
                <c:pt idx="2">
                  <c:v>Students enrolled in the community college</c:v>
                </c:pt>
                <c:pt idx="3">
                  <c:v>Student enrolled in district high schools</c:v>
                </c:pt>
              </c:strCache>
            </c:strRef>
          </c:cat>
          <c:val>
            <c:numRef>
              <c:f>Gender!$D$21:$D$24</c:f>
              <c:numCache>
                <c:formatCode>0.0%</c:formatCode>
                <c:ptCount val="4"/>
                <c:pt idx="0">
                  <c:v>0.7142857142857143</c:v>
                </c:pt>
                <c:pt idx="1">
                  <c:v>0.68663594470046085</c:v>
                </c:pt>
                <c:pt idx="2">
                  <c:v>0.34291477559253658</c:v>
                </c:pt>
                <c:pt idx="3">
                  <c:v>0.48749999999999999</c:v>
                </c:pt>
              </c:numCache>
            </c:numRef>
          </c:val>
        </c:ser>
        <c:dLbls>
          <c:showLegendKey val="0"/>
          <c:showVal val="0"/>
          <c:showCatName val="0"/>
          <c:showSerName val="0"/>
          <c:showPercent val="0"/>
          <c:showBubbleSize val="0"/>
        </c:dLbls>
        <c:gapWidth val="150"/>
        <c:overlap val="100"/>
        <c:axId val="251419888"/>
        <c:axId val="202630376"/>
      </c:barChart>
      <c:catAx>
        <c:axId val="251419888"/>
        <c:scaling>
          <c:orientation val="minMax"/>
        </c:scaling>
        <c:delete val="0"/>
        <c:axPos val="b"/>
        <c:numFmt formatCode="General" sourceLinked="1"/>
        <c:majorTickMark val="out"/>
        <c:minorTickMark val="none"/>
        <c:tickLblPos val="nextTo"/>
        <c:txPr>
          <a:bodyPr/>
          <a:lstStyle/>
          <a:p>
            <a:pPr>
              <a:defRPr sz="1050" b="0" i="0" baseline="0"/>
            </a:pPr>
            <a:endParaRPr lang="en-US"/>
          </a:p>
        </c:txPr>
        <c:crossAx val="202630376"/>
        <c:crosses val="autoZero"/>
        <c:auto val="1"/>
        <c:lblAlgn val="ctr"/>
        <c:lblOffset val="100"/>
        <c:noMultiLvlLbl val="0"/>
      </c:catAx>
      <c:valAx>
        <c:axId val="202630376"/>
        <c:scaling>
          <c:orientation val="minMax"/>
        </c:scaling>
        <c:delete val="0"/>
        <c:axPos val="l"/>
        <c:majorGridlines/>
        <c:numFmt formatCode="0%" sourceLinked="1"/>
        <c:majorTickMark val="out"/>
        <c:minorTickMark val="none"/>
        <c:tickLblPos val="nextTo"/>
        <c:crossAx val="251419888"/>
        <c:crosses val="autoZero"/>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Comparison</a:t>
            </a:r>
            <a:r>
              <a:rPr lang="en-US" sz="1400" baseline="0"/>
              <a:t> on Socioeconomic Status</a:t>
            </a:r>
            <a:endParaRPr lang="en-US" sz="1400"/>
          </a:p>
        </c:rich>
      </c:tx>
      <c:layout/>
      <c:overlay val="0"/>
    </c:title>
    <c:autoTitleDeleted val="0"/>
    <c:plotArea>
      <c:layout/>
      <c:barChart>
        <c:barDir val="col"/>
        <c:grouping val="percentStacked"/>
        <c:varyColors val="0"/>
        <c:ser>
          <c:idx val="0"/>
          <c:order val="0"/>
          <c:tx>
            <c:v>Low Income</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'Socioeconomic Status'!$B$22:$C$25</c:f>
              <c:strCache>
                <c:ptCount val="4"/>
                <c:pt idx="0">
                  <c:v>Postsecondary POS Cohort</c:v>
                </c:pt>
                <c:pt idx="1">
                  <c:v>Secondary POS Cohort</c:v>
                </c:pt>
                <c:pt idx="2">
                  <c:v>Students enrolled in the community college</c:v>
                </c:pt>
                <c:pt idx="3">
                  <c:v>Students enrolled in district High Schools</c:v>
                </c:pt>
              </c:strCache>
            </c:strRef>
          </c:cat>
          <c:val>
            <c:numRef>
              <c:f>'Socioeconomic Status'!$E$22:$E$25</c:f>
              <c:numCache>
                <c:formatCode>0.0%</c:formatCode>
                <c:ptCount val="4"/>
                <c:pt idx="0">
                  <c:v>0.47142857142857142</c:v>
                </c:pt>
                <c:pt idx="1">
                  <c:v>0.57366771159874608</c:v>
                </c:pt>
                <c:pt idx="2">
                  <c:v>0.30257186081694404</c:v>
                </c:pt>
                <c:pt idx="3">
                  <c:v>0.35</c:v>
                </c:pt>
              </c:numCache>
            </c:numRef>
          </c:val>
        </c:ser>
        <c:ser>
          <c:idx val="1"/>
          <c:order val="1"/>
          <c:tx>
            <c:v>Middle Income</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'Socioeconomic Status'!$B$22:$C$25</c:f>
              <c:strCache>
                <c:ptCount val="4"/>
                <c:pt idx="0">
                  <c:v>Postsecondary POS Cohort</c:v>
                </c:pt>
                <c:pt idx="1">
                  <c:v>Secondary POS Cohort</c:v>
                </c:pt>
                <c:pt idx="2">
                  <c:v>Students enrolled in the community college</c:v>
                </c:pt>
                <c:pt idx="3">
                  <c:v>Students enrolled in district High Schools</c:v>
                </c:pt>
              </c:strCache>
            </c:strRef>
          </c:cat>
          <c:val>
            <c:numRef>
              <c:f>'Socioeconomic Status'!$F$22:$F$25</c:f>
              <c:numCache>
                <c:formatCode>0.0%</c:formatCode>
                <c:ptCount val="4"/>
                <c:pt idx="0">
                  <c:v>0.34285714285714286</c:v>
                </c:pt>
                <c:pt idx="1">
                  <c:v>0.21316614420062696</c:v>
                </c:pt>
                <c:pt idx="2">
                  <c:v>0.45385779122541603</c:v>
                </c:pt>
                <c:pt idx="3">
                  <c:v>0.45</c:v>
                </c:pt>
              </c:numCache>
            </c:numRef>
          </c:val>
        </c:ser>
        <c:ser>
          <c:idx val="2"/>
          <c:order val="2"/>
          <c:tx>
            <c:v>High Income</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'Socioeconomic Status'!$B$22:$C$25</c:f>
              <c:strCache>
                <c:ptCount val="4"/>
                <c:pt idx="0">
                  <c:v>Postsecondary POS Cohort</c:v>
                </c:pt>
                <c:pt idx="1">
                  <c:v>Secondary POS Cohort</c:v>
                </c:pt>
                <c:pt idx="2">
                  <c:v>Students enrolled in the community college</c:v>
                </c:pt>
                <c:pt idx="3">
                  <c:v>Students enrolled in district High Schools</c:v>
                </c:pt>
              </c:strCache>
            </c:strRef>
          </c:cat>
          <c:val>
            <c:numRef>
              <c:f>'Socioeconomic Status'!$G$22:$G$25</c:f>
              <c:numCache>
                <c:formatCode>0.0%</c:formatCode>
                <c:ptCount val="4"/>
                <c:pt idx="0">
                  <c:v>0.11428571428571428</c:v>
                </c:pt>
                <c:pt idx="1">
                  <c:v>0.17868338557993729</c:v>
                </c:pt>
                <c:pt idx="2">
                  <c:v>0.1427130610186586</c:v>
                </c:pt>
                <c:pt idx="3">
                  <c:v>0.125</c:v>
                </c:pt>
              </c:numCache>
            </c:numRef>
          </c:val>
        </c:ser>
        <c:ser>
          <c:idx val="3"/>
          <c:order val="3"/>
          <c:tx>
            <c:v>Not Reported</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'Socioeconomic Status'!$B$22:$C$25</c:f>
              <c:strCache>
                <c:ptCount val="4"/>
                <c:pt idx="0">
                  <c:v>Postsecondary POS Cohort</c:v>
                </c:pt>
                <c:pt idx="1">
                  <c:v>Secondary POS Cohort</c:v>
                </c:pt>
                <c:pt idx="2">
                  <c:v>Students enrolled in the community college</c:v>
                </c:pt>
                <c:pt idx="3">
                  <c:v>Students enrolled in district High Schools</c:v>
                </c:pt>
              </c:strCache>
            </c:strRef>
          </c:cat>
          <c:val>
            <c:numRef>
              <c:f>'Socioeconomic Status'!$H$22:$H$25</c:f>
              <c:numCache>
                <c:formatCode>0.0%</c:formatCode>
                <c:ptCount val="4"/>
                <c:pt idx="0">
                  <c:v>7.1428571428571425E-2</c:v>
                </c:pt>
                <c:pt idx="1">
                  <c:v>3.4482758620689655E-2</c:v>
                </c:pt>
                <c:pt idx="2">
                  <c:v>0.10085728693898134</c:v>
                </c:pt>
                <c:pt idx="3">
                  <c:v>7.4999999999999997E-2</c:v>
                </c:pt>
              </c:numCache>
            </c:numRef>
          </c:val>
        </c:ser>
        <c:dLbls>
          <c:dLblPos val="ctr"/>
          <c:showLegendKey val="0"/>
          <c:showVal val="1"/>
          <c:showCatName val="0"/>
          <c:showSerName val="0"/>
          <c:showPercent val="0"/>
          <c:showBubbleSize val="0"/>
        </c:dLbls>
        <c:gapWidth val="65"/>
        <c:overlap val="100"/>
        <c:axId val="306790264"/>
        <c:axId val="306790656"/>
      </c:barChart>
      <c:catAx>
        <c:axId val="306790264"/>
        <c:scaling>
          <c:orientation val="minMax"/>
        </c:scaling>
        <c:delete val="0"/>
        <c:axPos val="b"/>
        <c:numFmt formatCode="General" sourceLinked="1"/>
        <c:majorTickMark val="out"/>
        <c:minorTickMark val="none"/>
        <c:tickLblPos val="nextTo"/>
        <c:txPr>
          <a:bodyPr/>
          <a:lstStyle/>
          <a:p>
            <a:pPr>
              <a:defRPr sz="1100" baseline="0"/>
            </a:pPr>
            <a:endParaRPr lang="en-US"/>
          </a:p>
        </c:txPr>
        <c:crossAx val="306790656"/>
        <c:crosses val="autoZero"/>
        <c:auto val="1"/>
        <c:lblAlgn val="ctr"/>
        <c:lblOffset val="100"/>
        <c:noMultiLvlLbl val="0"/>
      </c:catAx>
      <c:valAx>
        <c:axId val="306790656"/>
        <c:scaling>
          <c:orientation val="minMax"/>
        </c:scaling>
        <c:delete val="0"/>
        <c:axPos val="l"/>
        <c:majorGridlines/>
        <c:numFmt formatCode="0%" sourceLinked="0"/>
        <c:majorTickMark val="out"/>
        <c:minorTickMark val="none"/>
        <c:tickLblPos val="nextTo"/>
        <c:crossAx val="306790264"/>
        <c:crosses val="autoZero"/>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aseline="0"/>
            </a:pPr>
            <a:r>
              <a:rPr lang="en-US" sz="1400" baseline="0"/>
              <a:t>Comparison on Age</a:t>
            </a:r>
          </a:p>
        </c:rich>
      </c:tx>
      <c:layout/>
      <c:overlay val="0"/>
    </c:title>
    <c:autoTitleDeleted val="0"/>
    <c:plotArea>
      <c:layout/>
      <c:barChart>
        <c:barDir val="col"/>
        <c:grouping val="percentStacked"/>
        <c:varyColors val="0"/>
        <c:ser>
          <c:idx val="0"/>
          <c:order val="0"/>
          <c:tx>
            <c:v>Less than 18</c:v>
          </c:tx>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Age!$B$18:$B$19</c:f>
              <c:strCache>
                <c:ptCount val="2"/>
                <c:pt idx="0">
                  <c:v>Students enrolled in the program of study</c:v>
                </c:pt>
                <c:pt idx="1">
                  <c:v>Students enrolled in any college program</c:v>
                </c:pt>
              </c:strCache>
            </c:strRef>
          </c:cat>
          <c:val>
            <c:numRef>
              <c:f>Age!$D$18:$D$19</c:f>
              <c:numCache>
                <c:formatCode>0.0%</c:formatCode>
                <c:ptCount val="2"/>
                <c:pt idx="0">
                  <c:v>0.14285714285714285</c:v>
                </c:pt>
                <c:pt idx="1">
                  <c:v>7.564296520423601E-2</c:v>
                </c:pt>
              </c:numCache>
            </c:numRef>
          </c:val>
        </c:ser>
        <c:ser>
          <c:idx val="1"/>
          <c:order val="1"/>
          <c:tx>
            <c:v>18-24</c:v>
          </c:tx>
          <c:invertIfNegative val="0"/>
          <c:dLbls>
            <c:spPr>
              <a:noFill/>
              <a:ln>
                <a:noFill/>
              </a:ln>
              <a:effectLst/>
            </c:spPr>
            <c:txPr>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Age!$B$18:$B$19</c:f>
              <c:strCache>
                <c:ptCount val="2"/>
                <c:pt idx="0">
                  <c:v>Students enrolled in the program of study</c:v>
                </c:pt>
                <c:pt idx="1">
                  <c:v>Students enrolled in any college program</c:v>
                </c:pt>
              </c:strCache>
            </c:strRef>
          </c:cat>
          <c:val>
            <c:numRef>
              <c:f>Age!$E$18:$E$19</c:f>
              <c:numCache>
                <c:formatCode>0.0%</c:formatCode>
                <c:ptCount val="2"/>
                <c:pt idx="0">
                  <c:v>0.5</c:v>
                </c:pt>
                <c:pt idx="1">
                  <c:v>0.55471507816439736</c:v>
                </c:pt>
              </c:numCache>
            </c:numRef>
          </c:val>
        </c:ser>
        <c:ser>
          <c:idx val="2"/>
          <c:order val="2"/>
          <c:tx>
            <c:v>25 and Up</c:v>
          </c:tx>
          <c:invertIfNegative val="0"/>
          <c:dLbls>
            <c:spPr>
              <a:noFill/>
              <a:ln>
                <a:noFill/>
              </a:ln>
              <a:effectLst/>
            </c:spPr>
            <c:txPr>
              <a:bodyPr/>
              <a:lstStyle/>
              <a:p>
                <a:pPr>
                  <a:defRPr sz="110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Age!$B$18:$B$19</c:f>
              <c:strCache>
                <c:ptCount val="2"/>
                <c:pt idx="0">
                  <c:v>Students enrolled in the program of study</c:v>
                </c:pt>
                <c:pt idx="1">
                  <c:v>Students enrolled in any college program</c:v>
                </c:pt>
              </c:strCache>
            </c:strRef>
          </c:cat>
          <c:val>
            <c:numRef>
              <c:f>Age!$F$18:$F$19</c:f>
              <c:numCache>
                <c:formatCode>0.0%</c:formatCode>
                <c:ptCount val="2"/>
                <c:pt idx="0">
                  <c:v>0.35714285714285715</c:v>
                </c:pt>
                <c:pt idx="1">
                  <c:v>0.36964195663136662</c:v>
                </c:pt>
              </c:numCache>
            </c:numRef>
          </c:val>
        </c:ser>
        <c:dLbls>
          <c:showLegendKey val="0"/>
          <c:showVal val="0"/>
          <c:showCatName val="0"/>
          <c:showSerName val="0"/>
          <c:showPercent val="0"/>
          <c:showBubbleSize val="0"/>
        </c:dLbls>
        <c:gapWidth val="150"/>
        <c:overlap val="100"/>
        <c:axId val="306791048"/>
        <c:axId val="306791440"/>
      </c:barChart>
      <c:catAx>
        <c:axId val="306791048"/>
        <c:scaling>
          <c:orientation val="minMax"/>
        </c:scaling>
        <c:delete val="0"/>
        <c:axPos val="b"/>
        <c:numFmt formatCode="General" sourceLinked="1"/>
        <c:majorTickMark val="out"/>
        <c:minorTickMark val="none"/>
        <c:tickLblPos val="nextTo"/>
        <c:txPr>
          <a:bodyPr/>
          <a:lstStyle/>
          <a:p>
            <a:pPr>
              <a:defRPr sz="1050"/>
            </a:pPr>
            <a:endParaRPr lang="en-US"/>
          </a:p>
        </c:txPr>
        <c:crossAx val="306791440"/>
        <c:crosses val="autoZero"/>
        <c:auto val="1"/>
        <c:lblAlgn val="ctr"/>
        <c:lblOffset val="100"/>
        <c:noMultiLvlLbl val="0"/>
      </c:catAx>
      <c:valAx>
        <c:axId val="306791440"/>
        <c:scaling>
          <c:orientation val="minMax"/>
        </c:scaling>
        <c:delete val="0"/>
        <c:axPos val="l"/>
        <c:majorGridlines/>
        <c:numFmt formatCode="0%" sourceLinked="1"/>
        <c:majorTickMark val="out"/>
        <c:minorTickMark val="none"/>
        <c:tickLblPos val="nextTo"/>
        <c:crossAx val="306791048"/>
        <c:crosses val="autoZero"/>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District High School</a:t>
            </a:r>
            <a:r>
              <a:rPr lang="en-US" baseline="0"/>
              <a:t> Demographics</a:t>
            </a:r>
            <a:endParaRPr lang="en-US"/>
          </a:p>
        </c:rich>
      </c:tx>
      <c:layout>
        <c:manualLayout>
          <c:xMode val="edge"/>
          <c:yMode val="edge"/>
          <c:x val="0.163644052612366"/>
          <c:y val="5.1681932296981703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'RaceEthnicity (Old)'!$E$17:$J$17</c:f>
              <c:strCache>
                <c:ptCount val="6"/>
                <c:pt idx="0">
                  <c:v>Black or African American</c:v>
                </c:pt>
                <c:pt idx="1">
                  <c:v>American Indian or Alaska Native</c:v>
                </c:pt>
                <c:pt idx="2">
                  <c:v>Asian or Pacific Islander</c:v>
                </c:pt>
                <c:pt idx="3">
                  <c:v>Hispanic</c:v>
                </c:pt>
                <c:pt idx="4">
                  <c:v>White</c:v>
                </c:pt>
                <c:pt idx="5">
                  <c:v>Ethnicity Not Reported</c:v>
                </c:pt>
              </c:strCache>
            </c:strRef>
          </c:cat>
          <c:val>
            <c:numRef>
              <c:f>'RaceEthnicity (Old)'!$E$26:$J$26</c:f>
              <c:numCache>
                <c:formatCode>0%</c:formatCode>
                <c:ptCount val="6"/>
                <c:pt idx="0">
                  <c:v>0.17499999999999999</c:v>
                </c:pt>
                <c:pt idx="1">
                  <c:v>2.5000000000000001E-2</c:v>
                </c:pt>
                <c:pt idx="2">
                  <c:v>0.125</c:v>
                </c:pt>
                <c:pt idx="3">
                  <c:v>0.26250000000000001</c:v>
                </c:pt>
                <c:pt idx="4">
                  <c:v>0.375</c:v>
                </c:pt>
                <c:pt idx="5">
                  <c:v>3.7499999999999999E-2</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sz="9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College Demographics</a:t>
            </a:r>
          </a:p>
        </c:rich>
      </c:tx>
      <c:layout>
        <c:manualLayout>
          <c:xMode val="edge"/>
          <c:yMode val="edge"/>
          <c:x val="0.21101904569621099"/>
          <c:y val="3.8888871877133899E-2"/>
        </c:manualLayout>
      </c:layout>
      <c:overlay val="0"/>
    </c:title>
    <c:autoTitleDeleted val="0"/>
    <c:plotArea>
      <c:layout>
        <c:manualLayout>
          <c:layoutTarget val="inner"/>
          <c:xMode val="edge"/>
          <c:yMode val="edge"/>
          <c:x val="8.4544005642705519E-2"/>
          <c:y val="0.24596434869144687"/>
          <c:w val="0.48077560072432807"/>
          <c:h val="0.61882535747333134"/>
        </c:manualLayout>
      </c:layout>
      <c:pieChart>
        <c:varyColors val="1"/>
        <c:ser>
          <c:idx val="0"/>
          <c:order val="0"/>
          <c:tx>
            <c:strRef>
              <c:f>'RaceEthnicity (Old)'!$E$17:$J$17</c:f>
              <c:strCache>
                <c:ptCount val="6"/>
                <c:pt idx="0">
                  <c:v>Black or African American</c:v>
                </c:pt>
                <c:pt idx="1">
                  <c:v>American Indian or Alaska Native</c:v>
                </c:pt>
                <c:pt idx="2">
                  <c:v>Asian or Pacific Islander</c:v>
                </c:pt>
                <c:pt idx="3">
                  <c:v>Hispanic</c:v>
                </c:pt>
                <c:pt idx="4">
                  <c:v>White</c:v>
                </c:pt>
                <c:pt idx="5">
                  <c:v>Ethnicity Not Reported</c:v>
                </c:pt>
              </c:strCache>
            </c:strRef>
          </c:tx>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'RaceEthnicity (Old)'!$E$17:$J$17</c:f>
              <c:strCache>
                <c:ptCount val="6"/>
                <c:pt idx="0">
                  <c:v>Black or African American</c:v>
                </c:pt>
                <c:pt idx="1">
                  <c:v>American Indian or Alaska Native</c:v>
                </c:pt>
                <c:pt idx="2">
                  <c:v>Asian or Pacific Islander</c:v>
                </c:pt>
                <c:pt idx="3">
                  <c:v>Hispanic</c:v>
                </c:pt>
                <c:pt idx="4">
                  <c:v>White</c:v>
                </c:pt>
                <c:pt idx="5">
                  <c:v>Ethnicity Not Reported</c:v>
                </c:pt>
              </c:strCache>
            </c:strRef>
          </c:cat>
          <c:val>
            <c:numRef>
              <c:f>'RaceEthnicity (Old)'!$E$25:$J$25</c:f>
              <c:numCache>
                <c:formatCode>0%</c:formatCode>
                <c:ptCount val="6"/>
                <c:pt idx="0">
                  <c:v>0.17902168431669188</c:v>
                </c:pt>
                <c:pt idx="1">
                  <c:v>2.5214321734745335E-2</c:v>
                </c:pt>
                <c:pt idx="2">
                  <c:v>0.14120020171457387</c:v>
                </c:pt>
                <c:pt idx="3">
                  <c:v>0.23600605143721634</c:v>
                </c:pt>
                <c:pt idx="4">
                  <c:v>0.39334341906202724</c:v>
                </c:pt>
                <c:pt idx="5">
                  <c:v>2.5214321734745335E-2</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sz="9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Postsecondary POS</a:t>
            </a:r>
            <a:r>
              <a:rPr lang="en-US" baseline="0"/>
              <a:t> Demographics</a:t>
            </a:r>
            <a:endParaRPr lang="en-US"/>
          </a:p>
        </c:rich>
      </c:tx>
      <c:layout>
        <c:manualLayout>
          <c:xMode val="edge"/>
          <c:yMode val="edge"/>
          <c:x val="0.20105897477101101"/>
          <c:y val="4.9999978127743601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'RaceEthnicity (Old)'!$E$17:$J$17</c:f>
              <c:strCache>
                <c:ptCount val="6"/>
                <c:pt idx="0">
                  <c:v>Black or African American</c:v>
                </c:pt>
                <c:pt idx="1">
                  <c:v>American Indian or Alaska Native</c:v>
                </c:pt>
                <c:pt idx="2">
                  <c:v>Asian or Pacific Islander</c:v>
                </c:pt>
                <c:pt idx="3">
                  <c:v>Hispanic</c:v>
                </c:pt>
                <c:pt idx="4">
                  <c:v>White</c:v>
                </c:pt>
                <c:pt idx="5">
                  <c:v>Ethnicity Not Reported</c:v>
                </c:pt>
              </c:strCache>
            </c:strRef>
          </c:cat>
          <c:val>
            <c:numRef>
              <c:f>'RaceEthnicity (Old)'!$E$23:$J$23</c:f>
              <c:numCache>
                <c:formatCode>0%</c:formatCode>
                <c:ptCount val="6"/>
                <c:pt idx="0">
                  <c:v>0.34285714285714286</c:v>
                </c:pt>
                <c:pt idx="1">
                  <c:v>7.1428571428571425E-2</c:v>
                </c:pt>
                <c:pt idx="2">
                  <c:v>4.2857142857142858E-2</c:v>
                </c:pt>
                <c:pt idx="3">
                  <c:v>7.1428571428571425E-2</c:v>
                </c:pt>
                <c:pt idx="4">
                  <c:v>0.42857142857142855</c:v>
                </c:pt>
                <c:pt idx="5">
                  <c:v>4.2857142857142858E-2</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sz="9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Secondary POS</a:t>
            </a:r>
            <a:r>
              <a:rPr lang="en-US" baseline="0"/>
              <a:t> Demographics</a:t>
            </a:r>
            <a:endParaRPr lang="en-US"/>
          </a:p>
        </c:rich>
      </c:tx>
      <c:layout>
        <c:manualLayout>
          <c:xMode val="edge"/>
          <c:yMode val="edge"/>
          <c:x val="0.20105897477101101"/>
          <c:y val="4.9999978127743601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'RaceEthnicity (Old)'!$E$17:$J$17</c:f>
              <c:strCache>
                <c:ptCount val="6"/>
                <c:pt idx="0">
                  <c:v>Black or African American</c:v>
                </c:pt>
                <c:pt idx="1">
                  <c:v>American Indian or Alaska Native</c:v>
                </c:pt>
                <c:pt idx="2">
                  <c:v>Asian or Pacific Islander</c:v>
                </c:pt>
                <c:pt idx="3">
                  <c:v>Hispanic</c:v>
                </c:pt>
                <c:pt idx="4">
                  <c:v>White</c:v>
                </c:pt>
                <c:pt idx="5">
                  <c:v>Ethnicity Not Reported</c:v>
                </c:pt>
              </c:strCache>
            </c:strRef>
          </c:cat>
          <c:val>
            <c:numRef>
              <c:f>'RaceEthnicity (Old)'!$E$24:$J$24</c:f>
              <c:numCache>
                <c:formatCode>0%</c:formatCode>
                <c:ptCount val="6"/>
                <c:pt idx="0">
                  <c:v>0.36297640653357532</c:v>
                </c:pt>
                <c:pt idx="1">
                  <c:v>5.8076225045372049E-2</c:v>
                </c:pt>
                <c:pt idx="2">
                  <c:v>3.8112522686025406E-2</c:v>
                </c:pt>
                <c:pt idx="3">
                  <c:v>0.14337568058076225</c:v>
                </c:pt>
                <c:pt idx="4">
                  <c:v>0.36297640653357532</c:v>
                </c:pt>
                <c:pt idx="5">
                  <c:v>3.4482758620689655E-2</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sz="9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Comparison</a:t>
            </a:r>
            <a:r>
              <a:rPr lang="en-US" sz="1400" baseline="0"/>
              <a:t> on Race/Ethnicity</a:t>
            </a:r>
            <a:endParaRPr lang="en-US" sz="1400"/>
          </a:p>
        </c:rich>
      </c:tx>
      <c:layout>
        <c:manualLayout>
          <c:xMode val="edge"/>
          <c:yMode val="edge"/>
          <c:x val="0.29670995670995698"/>
          <c:y val="2.18068482334123E-2"/>
        </c:manualLayout>
      </c:layout>
      <c:overlay val="0"/>
    </c:title>
    <c:autoTitleDeleted val="0"/>
    <c:plotArea>
      <c:layout/>
      <c:barChart>
        <c:barDir val="bar"/>
        <c:grouping val="clustered"/>
        <c:varyColors val="0"/>
        <c:ser>
          <c:idx val="1"/>
          <c:order val="0"/>
          <c:tx>
            <c:v>Postsecondary POS Demographics</c:v>
          </c:tx>
          <c:spPr>
            <a:solidFill>
              <a:schemeClr val="accent2"/>
            </a:solidFill>
          </c:spPr>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'RaceEthnicity (New)'!$E$16:$L$16</c:f>
              <c:strCache>
                <c:ptCount val="8"/>
                <c:pt idx="0">
                  <c:v>Black or African American</c:v>
                </c:pt>
                <c:pt idx="1">
                  <c:v>American Indian or Alaska Native</c:v>
                </c:pt>
                <c:pt idx="2">
                  <c:v>Asian</c:v>
                </c:pt>
                <c:pt idx="3">
                  <c:v>Hispanic</c:v>
                </c:pt>
                <c:pt idx="4">
                  <c:v>White</c:v>
                </c:pt>
                <c:pt idx="5">
                  <c:v>Native Hawaiian or Other Pacific Islander</c:v>
                </c:pt>
                <c:pt idx="6">
                  <c:v>Two or More Races</c:v>
                </c:pt>
                <c:pt idx="7">
                  <c:v>Ethnicity Not Reported</c:v>
                </c:pt>
              </c:strCache>
            </c:strRef>
          </c:cat>
          <c:val>
            <c:numRef>
              <c:f>'RaceEthnicity (New)'!$E$22:$L$22</c:f>
              <c:numCache>
                <c:formatCode>0%</c:formatCode>
                <c:ptCount val="8"/>
                <c:pt idx="0">
                  <c:v>0.30094043887147337</c:v>
                </c:pt>
                <c:pt idx="1">
                  <c:v>6.2695924764890276E-2</c:v>
                </c:pt>
                <c:pt idx="2">
                  <c:v>3.7617554858934171E-2</c:v>
                </c:pt>
                <c:pt idx="3">
                  <c:v>6.2695924764890276E-2</c:v>
                </c:pt>
                <c:pt idx="4">
                  <c:v>0.37617554858934171</c:v>
                </c:pt>
                <c:pt idx="5">
                  <c:v>9.4043887147335428E-3</c:v>
                </c:pt>
                <c:pt idx="6">
                  <c:v>0.11285266457680251</c:v>
                </c:pt>
                <c:pt idx="7">
                  <c:v>3.7617554858934171E-2</c:v>
                </c:pt>
              </c:numCache>
            </c:numRef>
          </c:val>
        </c:ser>
        <c:ser>
          <c:idx val="0"/>
          <c:order val="1"/>
          <c:tx>
            <c:v>College Demographics</c:v>
          </c:tx>
          <c:spPr>
            <a:solidFill>
              <a:schemeClr val="accent4"/>
            </a:solidFill>
          </c:spPr>
          <c:invertIfNegative val="0"/>
          <c:dLbls>
            <c:spPr>
              <a:noFill/>
              <a:ln>
                <a:noFill/>
              </a:ln>
              <a:effectLst/>
            </c:spPr>
            <c:txPr>
              <a:bodyPr/>
              <a:lstStyle/>
              <a:p>
                <a:pPr>
                  <a:defRPr sz="11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'RaceEthnicity (New)'!$E$16:$L$16</c:f>
              <c:strCache>
                <c:ptCount val="8"/>
                <c:pt idx="0">
                  <c:v>Black or African American</c:v>
                </c:pt>
                <c:pt idx="1">
                  <c:v>American Indian or Alaska Native</c:v>
                </c:pt>
                <c:pt idx="2">
                  <c:v>Asian</c:v>
                </c:pt>
                <c:pt idx="3">
                  <c:v>Hispanic</c:v>
                </c:pt>
                <c:pt idx="4">
                  <c:v>White</c:v>
                </c:pt>
                <c:pt idx="5">
                  <c:v>Native Hawaiian or Other Pacific Islander</c:v>
                </c:pt>
                <c:pt idx="6">
                  <c:v>Two or More Races</c:v>
                </c:pt>
                <c:pt idx="7">
                  <c:v>Ethnicity Not Reported</c:v>
                </c:pt>
              </c:strCache>
            </c:strRef>
          </c:cat>
          <c:val>
            <c:numRef>
              <c:f>'RaceEthnicity (New)'!$E$24:$L$24</c:f>
              <c:numCache>
                <c:formatCode>0%</c:formatCode>
                <c:ptCount val="8"/>
                <c:pt idx="0">
                  <c:v>0.15874790385690329</c:v>
                </c:pt>
                <c:pt idx="1">
                  <c:v>2.2358859698155393E-2</c:v>
                </c:pt>
                <c:pt idx="2">
                  <c:v>0.1252096143096702</c:v>
                </c:pt>
                <c:pt idx="3">
                  <c:v>0.20927892677473448</c:v>
                </c:pt>
                <c:pt idx="4">
                  <c:v>0.34879821129122413</c:v>
                </c:pt>
                <c:pt idx="5">
                  <c:v>3.0184460592509784E-3</c:v>
                </c:pt>
                <c:pt idx="6">
                  <c:v>0.1102291783119061</c:v>
                </c:pt>
                <c:pt idx="7">
                  <c:v>2.2358859698155393E-2</c:v>
                </c:pt>
              </c:numCache>
            </c:numRef>
          </c:val>
        </c:ser>
        <c:ser>
          <c:idx val="2"/>
          <c:order val="2"/>
          <c:tx>
            <c:v>District High School Demographics</c:v>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'RaceEthnicity (New)'!$E$16:$L$16</c:f>
              <c:strCache>
                <c:ptCount val="8"/>
                <c:pt idx="0">
                  <c:v>Black or African American</c:v>
                </c:pt>
                <c:pt idx="1">
                  <c:v>American Indian or Alaska Native</c:v>
                </c:pt>
                <c:pt idx="2">
                  <c:v>Asian</c:v>
                </c:pt>
                <c:pt idx="3">
                  <c:v>Hispanic</c:v>
                </c:pt>
                <c:pt idx="4">
                  <c:v>White</c:v>
                </c:pt>
                <c:pt idx="5">
                  <c:v>Native Hawaiian or Other Pacific Islander</c:v>
                </c:pt>
                <c:pt idx="6">
                  <c:v>Two or More Races</c:v>
                </c:pt>
                <c:pt idx="7">
                  <c:v>Ethnicity Not Reported</c:v>
                </c:pt>
              </c:strCache>
            </c:strRef>
          </c:cat>
          <c:val>
            <c:numRef>
              <c:f>'RaceEthnicity (New)'!$E$25:$L$25</c:f>
              <c:numCache>
                <c:formatCode>0%</c:formatCode>
                <c:ptCount val="8"/>
                <c:pt idx="0">
                  <c:v>0.15986297459320584</c:v>
                </c:pt>
                <c:pt idx="1">
                  <c:v>2.2837567799029405E-2</c:v>
                </c:pt>
                <c:pt idx="2">
                  <c:v>0.11418783899514702</c:v>
                </c:pt>
                <c:pt idx="3">
                  <c:v>0.23979446188980874</c:v>
                </c:pt>
                <c:pt idx="4">
                  <c:v>0.34256351698544107</c:v>
                </c:pt>
                <c:pt idx="5">
                  <c:v>3.5969169283471309E-3</c:v>
                </c:pt>
                <c:pt idx="6">
                  <c:v>8.2900371110476739E-2</c:v>
                </c:pt>
                <c:pt idx="7">
                  <c:v>3.4256351698544102E-2</c:v>
                </c:pt>
              </c:numCache>
            </c:numRef>
          </c:val>
        </c:ser>
        <c:ser>
          <c:idx val="3"/>
          <c:order val="3"/>
          <c:tx>
            <c:v>Secondary POS Demographics</c:v>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'RaceEthnicity (New)'!$E$16:$L$16</c:f>
              <c:strCache>
                <c:ptCount val="8"/>
                <c:pt idx="0">
                  <c:v>Black or African American</c:v>
                </c:pt>
                <c:pt idx="1">
                  <c:v>American Indian or Alaska Native</c:v>
                </c:pt>
                <c:pt idx="2">
                  <c:v>Asian</c:v>
                </c:pt>
                <c:pt idx="3">
                  <c:v>Hispanic</c:v>
                </c:pt>
                <c:pt idx="4">
                  <c:v>White</c:v>
                </c:pt>
                <c:pt idx="5">
                  <c:v>Native Hawaiian or Other Pacific Islander</c:v>
                </c:pt>
                <c:pt idx="6">
                  <c:v>Two or More Races</c:v>
                </c:pt>
                <c:pt idx="7">
                  <c:v>Ethnicity Not Reported</c:v>
                </c:pt>
              </c:strCache>
            </c:strRef>
          </c:cat>
          <c:val>
            <c:numRef>
              <c:f>'RaceEthnicity (New)'!$E$23:$L$23</c:f>
              <c:numCache>
                <c:formatCode>0%</c:formatCode>
                <c:ptCount val="8"/>
                <c:pt idx="0">
                  <c:v>0.29940119760479039</c:v>
                </c:pt>
                <c:pt idx="1">
                  <c:v>4.790419161676647E-2</c:v>
                </c:pt>
                <c:pt idx="2">
                  <c:v>3.1437125748502992E-2</c:v>
                </c:pt>
                <c:pt idx="3">
                  <c:v>0.11826347305389222</c:v>
                </c:pt>
                <c:pt idx="4">
                  <c:v>0.29940119760479039</c:v>
                </c:pt>
                <c:pt idx="5">
                  <c:v>8.9820359281437123E-3</c:v>
                </c:pt>
                <c:pt idx="6">
                  <c:v>0.16616766467065869</c:v>
                </c:pt>
                <c:pt idx="7">
                  <c:v>2.8443113772455089E-2</c:v>
                </c:pt>
              </c:numCache>
            </c:numRef>
          </c:val>
        </c:ser>
        <c:dLbls>
          <c:showLegendKey val="0"/>
          <c:showVal val="0"/>
          <c:showCatName val="0"/>
          <c:showSerName val="0"/>
          <c:showPercent val="0"/>
          <c:showBubbleSize val="0"/>
        </c:dLbls>
        <c:gapWidth val="68"/>
        <c:axId val="303418552"/>
        <c:axId val="303418944"/>
      </c:barChart>
      <c:catAx>
        <c:axId val="303418552"/>
        <c:scaling>
          <c:orientation val="maxMin"/>
        </c:scaling>
        <c:delete val="0"/>
        <c:axPos val="l"/>
        <c:numFmt formatCode="General" sourceLinked="1"/>
        <c:majorTickMark val="out"/>
        <c:minorTickMark val="none"/>
        <c:tickLblPos val="nextTo"/>
        <c:txPr>
          <a:bodyPr/>
          <a:lstStyle/>
          <a:p>
            <a:pPr>
              <a:defRPr sz="1100" baseline="0"/>
            </a:pPr>
            <a:endParaRPr lang="en-US"/>
          </a:p>
        </c:txPr>
        <c:crossAx val="303418944"/>
        <c:crosses val="autoZero"/>
        <c:auto val="1"/>
        <c:lblAlgn val="ctr"/>
        <c:lblOffset val="100"/>
        <c:noMultiLvlLbl val="0"/>
      </c:catAx>
      <c:valAx>
        <c:axId val="303418944"/>
        <c:scaling>
          <c:orientation val="minMax"/>
        </c:scaling>
        <c:delete val="0"/>
        <c:axPos val="b"/>
        <c:majorGridlines/>
        <c:numFmt formatCode="0%" sourceLinked="0"/>
        <c:majorTickMark val="out"/>
        <c:minorTickMark val="none"/>
        <c:tickLblPos val="nextTo"/>
        <c:crossAx val="303418552"/>
        <c:crosses val="max"/>
        <c:crossBetween val="between"/>
      </c:valAx>
    </c:plotArea>
    <c:legend>
      <c:legendPos val="b"/>
      <c:layout/>
      <c:overlay val="0"/>
      <c:txPr>
        <a:bodyPr/>
        <a:lstStyle/>
        <a:p>
          <a:pPr>
            <a:defRPr sz="1100" b="1" i="0" baseline="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HS District Demographics</a:t>
            </a:r>
            <a:endParaRPr lang="en-US"/>
          </a:p>
        </c:rich>
      </c:tx>
      <c:layout>
        <c:manualLayout>
          <c:xMode val="edge"/>
          <c:yMode val="edge"/>
          <c:x val="0.18131187223505188"/>
          <c:y val="2.5922954357971817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'RaceEthnicity (New)'!$E$16:$L$16</c:f>
              <c:strCache>
                <c:ptCount val="8"/>
                <c:pt idx="0">
                  <c:v>Black or African American</c:v>
                </c:pt>
                <c:pt idx="1">
                  <c:v>American Indian or Alaska Native</c:v>
                </c:pt>
                <c:pt idx="2">
                  <c:v>Asian</c:v>
                </c:pt>
                <c:pt idx="3">
                  <c:v>Hispanic</c:v>
                </c:pt>
                <c:pt idx="4">
                  <c:v>White</c:v>
                </c:pt>
                <c:pt idx="5">
                  <c:v>Native Hawaiian or Other Pacific Islander</c:v>
                </c:pt>
                <c:pt idx="6">
                  <c:v>Two or More Races</c:v>
                </c:pt>
                <c:pt idx="7">
                  <c:v>Ethnicity Not Reported</c:v>
                </c:pt>
              </c:strCache>
            </c:strRef>
          </c:cat>
          <c:val>
            <c:numRef>
              <c:f>'RaceEthnicity (New)'!$E$25:$L$25</c:f>
              <c:numCache>
                <c:formatCode>0%</c:formatCode>
                <c:ptCount val="8"/>
                <c:pt idx="0">
                  <c:v>0.15986297459320584</c:v>
                </c:pt>
                <c:pt idx="1">
                  <c:v>2.2837567799029405E-2</c:v>
                </c:pt>
                <c:pt idx="2">
                  <c:v>0.11418783899514702</c:v>
                </c:pt>
                <c:pt idx="3">
                  <c:v>0.23979446188980874</c:v>
                </c:pt>
                <c:pt idx="4">
                  <c:v>0.34256351698544107</c:v>
                </c:pt>
                <c:pt idx="5">
                  <c:v>3.5969169283471309E-3</c:v>
                </c:pt>
                <c:pt idx="6">
                  <c:v>8.2900371110476739E-2</c:v>
                </c:pt>
                <c:pt idx="7">
                  <c:v>3.4256351698544102E-2</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sz="8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College Demographics</a:t>
            </a:r>
          </a:p>
        </c:rich>
      </c:tx>
      <c:layout>
        <c:manualLayout>
          <c:xMode val="edge"/>
          <c:yMode val="edge"/>
          <c:x val="0.21101904569621099"/>
          <c:y val="3.8888871877133899E-2"/>
        </c:manualLayout>
      </c:layout>
      <c:overlay val="0"/>
    </c:title>
    <c:autoTitleDeleted val="0"/>
    <c:plotArea>
      <c:layout/>
      <c:pieChart>
        <c:varyColors val="1"/>
        <c:ser>
          <c:idx val="0"/>
          <c:order val="0"/>
          <c:tx>
            <c:strRef>
              <c:f>'RaceEthnicity (New)'!$E$16:$J$16</c:f>
              <c:strCache>
                <c:ptCount val="6"/>
                <c:pt idx="0">
                  <c:v>Black or African American</c:v>
                </c:pt>
                <c:pt idx="1">
                  <c:v>American Indian or Alaska Native</c:v>
                </c:pt>
                <c:pt idx="2">
                  <c:v>Asian</c:v>
                </c:pt>
                <c:pt idx="3">
                  <c:v>Hispanic</c:v>
                </c:pt>
                <c:pt idx="4">
                  <c:v>White</c:v>
                </c:pt>
                <c:pt idx="5">
                  <c:v>Native Hawaiian or Other Pacific Islander</c:v>
                </c:pt>
              </c:strCache>
            </c:strRef>
          </c:tx>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'RaceEthnicity (New)'!$E$16:$L$16</c:f>
              <c:strCache>
                <c:ptCount val="8"/>
                <c:pt idx="0">
                  <c:v>Black or African American</c:v>
                </c:pt>
                <c:pt idx="1">
                  <c:v>American Indian or Alaska Native</c:v>
                </c:pt>
                <c:pt idx="2">
                  <c:v>Asian</c:v>
                </c:pt>
                <c:pt idx="3">
                  <c:v>Hispanic</c:v>
                </c:pt>
                <c:pt idx="4">
                  <c:v>White</c:v>
                </c:pt>
                <c:pt idx="5">
                  <c:v>Native Hawaiian or Other Pacific Islander</c:v>
                </c:pt>
                <c:pt idx="6">
                  <c:v>Two or More Races</c:v>
                </c:pt>
                <c:pt idx="7">
                  <c:v>Ethnicity Not Reported</c:v>
                </c:pt>
              </c:strCache>
            </c:strRef>
          </c:cat>
          <c:val>
            <c:numRef>
              <c:f>'RaceEthnicity (New)'!$E$24:$L$24</c:f>
              <c:numCache>
                <c:formatCode>0%</c:formatCode>
                <c:ptCount val="8"/>
                <c:pt idx="0">
                  <c:v>0.15874790385690329</c:v>
                </c:pt>
                <c:pt idx="1">
                  <c:v>2.2358859698155393E-2</c:v>
                </c:pt>
                <c:pt idx="2">
                  <c:v>0.1252096143096702</c:v>
                </c:pt>
                <c:pt idx="3">
                  <c:v>0.20927892677473448</c:v>
                </c:pt>
                <c:pt idx="4">
                  <c:v>0.34879821129122413</c:v>
                </c:pt>
                <c:pt idx="5">
                  <c:v>3.0184460592509784E-3</c:v>
                </c:pt>
                <c:pt idx="6">
                  <c:v>0.1102291783119061</c:v>
                </c:pt>
                <c:pt idx="7">
                  <c:v>2.2358859698155393E-2</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sz="8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Postsecondary POS</a:t>
            </a:r>
            <a:r>
              <a:rPr lang="en-US" sz="1400" baseline="0"/>
              <a:t> Demographics</a:t>
            </a:r>
            <a:endParaRPr lang="en-US" sz="1400"/>
          </a:p>
        </c:rich>
      </c:tx>
      <c:layout>
        <c:manualLayout>
          <c:xMode val="edge"/>
          <c:yMode val="edge"/>
          <c:x val="0.14801066533349999"/>
          <c:y val="4.2039879343440278E-2"/>
        </c:manualLayout>
      </c:layout>
      <c:overlay val="0"/>
    </c:title>
    <c:autoTitleDeleted val="0"/>
    <c:plotArea>
      <c:layout/>
      <c:pieChart>
        <c:varyColors val="1"/>
        <c:ser>
          <c:idx val="0"/>
          <c:order val="0"/>
          <c:dLbls>
            <c:spPr>
              <a:no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'RaceEthnicity (New)'!$E$16:$L$16</c:f>
              <c:strCache>
                <c:ptCount val="8"/>
                <c:pt idx="0">
                  <c:v>Black or African American</c:v>
                </c:pt>
                <c:pt idx="1">
                  <c:v>American Indian or Alaska Native</c:v>
                </c:pt>
                <c:pt idx="2">
                  <c:v>Asian</c:v>
                </c:pt>
                <c:pt idx="3">
                  <c:v>Hispanic</c:v>
                </c:pt>
                <c:pt idx="4">
                  <c:v>White</c:v>
                </c:pt>
                <c:pt idx="5">
                  <c:v>Native Hawaiian or Other Pacific Islander</c:v>
                </c:pt>
                <c:pt idx="6">
                  <c:v>Two or More Races</c:v>
                </c:pt>
                <c:pt idx="7">
                  <c:v>Ethnicity Not Reported</c:v>
                </c:pt>
              </c:strCache>
            </c:strRef>
          </c:cat>
          <c:val>
            <c:numRef>
              <c:f>'RaceEthnicity (New)'!$E$22:$L$22</c:f>
              <c:numCache>
                <c:formatCode>0%</c:formatCode>
                <c:ptCount val="8"/>
                <c:pt idx="0">
                  <c:v>0.30094043887147337</c:v>
                </c:pt>
                <c:pt idx="1">
                  <c:v>6.2695924764890276E-2</c:v>
                </c:pt>
                <c:pt idx="2">
                  <c:v>3.7617554858934171E-2</c:v>
                </c:pt>
                <c:pt idx="3">
                  <c:v>6.2695924764890276E-2</c:v>
                </c:pt>
                <c:pt idx="4">
                  <c:v>0.37617554858934171</c:v>
                </c:pt>
                <c:pt idx="5">
                  <c:v>9.4043887147335428E-3</c:v>
                </c:pt>
                <c:pt idx="6">
                  <c:v>0.11285266457680251</c:v>
                </c:pt>
                <c:pt idx="7">
                  <c:v>3.7617554858934171E-2</c:v>
                </c:pt>
              </c:numCache>
            </c:numRef>
          </c:val>
        </c:ser>
        <c:dLbls>
          <c:dLblPos val="outEnd"/>
          <c:showLegendKey val="0"/>
          <c:showVal val="1"/>
          <c:showCatName val="0"/>
          <c:showSerName val="0"/>
          <c:showPercent val="0"/>
          <c:showBubbleSize val="0"/>
          <c:showLeaderLines val="1"/>
        </c:dLbls>
        <c:firstSliceAng val="0"/>
      </c:pieChart>
    </c:plotArea>
    <c:legend>
      <c:legendPos val="r"/>
      <c:layout/>
      <c:overlay val="0"/>
      <c:txPr>
        <a:bodyPr/>
        <a:lstStyle/>
        <a:p>
          <a:pPr rtl="0">
            <a:defRPr sz="8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11</xdr:col>
      <xdr:colOff>238122</xdr:colOff>
      <xdr:row>0</xdr:row>
      <xdr:rowOff>133350</xdr:rowOff>
    </xdr:from>
    <xdr:to>
      <xdr:col>23</xdr:col>
      <xdr:colOff>228599</xdr:colOff>
      <xdr:row>16</xdr:row>
      <xdr:rowOff>257175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149225</xdr:colOff>
      <xdr:row>26</xdr:row>
      <xdr:rowOff>149223</xdr:rowOff>
    </xdr:from>
    <xdr:to>
      <xdr:col>4</xdr:col>
      <xdr:colOff>581025</xdr:colOff>
      <xdr:row>42</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419101</xdr:colOff>
      <xdr:row>26</xdr:row>
      <xdr:rowOff>146049</xdr:rowOff>
    </xdr:from>
    <xdr:to>
      <xdr:col>10</xdr:col>
      <xdr:colOff>276226</xdr:colOff>
      <xdr:row>42</xdr:row>
      <xdr:rowOff>85724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133350</xdr:colOff>
      <xdr:row>43</xdr:row>
      <xdr:rowOff>76200</xdr:rowOff>
    </xdr:from>
    <xdr:to>
      <xdr:col>4</xdr:col>
      <xdr:colOff>590550</xdr:colOff>
      <xdr:row>59</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142876</xdr:colOff>
      <xdr:row>1</xdr:row>
      <xdr:rowOff>114300</xdr:rowOff>
    </xdr:from>
    <xdr:to>
      <xdr:col>10</xdr:col>
      <xdr:colOff>25400</xdr:colOff>
      <xdr:row>5</xdr:row>
      <xdr:rowOff>171450</xdr:rowOff>
    </xdr:to>
    <xdr:sp macro="" textlink="">
      <xdr:nvSpPr>
        <xdr:cNvPr id="6" name="TextBox 5"/>
        <xdr:cNvSpPr txBox="1"/>
      </xdr:nvSpPr>
      <xdr:spPr>
        <a:xfrm>
          <a:off x="733426" y="409575"/>
          <a:ext cx="8207374" cy="819150"/>
        </a:xfrm>
        <a:prstGeom prst="rect">
          <a:avLst/>
        </a:prstGeom>
        <a:solidFill>
          <a:schemeClr val="accent6">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t>The purpose of this template is to understand enrollment characteristics of all students in area high schools, students in the community college, and students in the Program of Study, disaggregated by </a:t>
          </a:r>
          <a:r>
            <a:rPr lang="en-US" sz="1400" b="1" baseline="0">
              <a:solidFill>
                <a:srgbClr val="FF0000"/>
              </a:solidFill>
            </a:rPr>
            <a:t>Race/Ethnicity</a:t>
          </a:r>
          <a:r>
            <a:rPr lang="en-US" sz="1400" b="1" baseline="0"/>
            <a:t>. </a:t>
          </a:r>
        </a:p>
        <a:p>
          <a:endParaRPr lang="en-US" sz="1400"/>
        </a:p>
      </xdr:txBody>
    </xdr:sp>
    <xdr:clientData/>
  </xdr:twoCellAnchor>
  <xdr:twoCellAnchor>
    <xdr:from>
      <xdr:col>5</xdr:col>
      <xdr:colOff>400051</xdr:colOff>
      <xdr:row>43</xdr:row>
      <xdr:rowOff>79373</xdr:rowOff>
    </xdr:from>
    <xdr:to>
      <xdr:col>10</xdr:col>
      <xdr:colOff>304800</xdr:colOff>
      <xdr:row>59</xdr:row>
      <xdr:rowOff>104775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228601</xdr:colOff>
      <xdr:row>16</xdr:row>
      <xdr:rowOff>390525</xdr:rowOff>
    </xdr:from>
    <xdr:to>
      <xdr:col>23</xdr:col>
      <xdr:colOff>390525</xdr:colOff>
      <xdr:row>25</xdr:row>
      <xdr:rowOff>76200</xdr:rowOff>
    </xdr:to>
    <xdr:sp macro="" textlink="">
      <xdr:nvSpPr>
        <xdr:cNvPr id="8" name="TextBox 7"/>
        <xdr:cNvSpPr txBox="1"/>
      </xdr:nvSpPr>
      <xdr:spPr>
        <a:xfrm>
          <a:off x="8258176" y="4505325"/>
          <a:ext cx="7248524" cy="1914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304800</xdr:colOff>
      <xdr:row>0</xdr:row>
      <xdr:rowOff>57149</xdr:rowOff>
    </xdr:from>
    <xdr:to>
      <xdr:col>24</xdr:col>
      <xdr:colOff>323850</xdr:colOff>
      <xdr:row>15</xdr:row>
      <xdr:rowOff>571499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120650</xdr:colOff>
      <xdr:row>26</xdr:row>
      <xdr:rowOff>63498</xdr:rowOff>
    </xdr:from>
    <xdr:to>
      <xdr:col>5</xdr:col>
      <xdr:colOff>381000</xdr:colOff>
      <xdr:row>42</xdr:row>
      <xdr:rowOff>123826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603250</xdr:colOff>
      <xdr:row>26</xdr:row>
      <xdr:rowOff>50799</xdr:rowOff>
    </xdr:from>
    <xdr:to>
      <xdr:col>11</xdr:col>
      <xdr:colOff>495300</xdr:colOff>
      <xdr:row>42</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628651</xdr:colOff>
      <xdr:row>42</xdr:row>
      <xdr:rowOff>190499</xdr:rowOff>
    </xdr:from>
    <xdr:to>
      <xdr:col>11</xdr:col>
      <xdr:colOff>504826</xdr:colOff>
      <xdr:row>59</xdr:row>
      <xdr:rowOff>142874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142876</xdr:colOff>
      <xdr:row>0</xdr:row>
      <xdr:rowOff>114300</xdr:rowOff>
    </xdr:from>
    <xdr:to>
      <xdr:col>10</xdr:col>
      <xdr:colOff>533400</xdr:colOff>
      <xdr:row>4</xdr:row>
      <xdr:rowOff>123825</xdr:rowOff>
    </xdr:to>
    <xdr:sp macro="" textlink="">
      <xdr:nvSpPr>
        <xdr:cNvPr id="7" name="TextBox 6"/>
        <xdr:cNvSpPr txBox="1"/>
      </xdr:nvSpPr>
      <xdr:spPr>
        <a:xfrm>
          <a:off x="733426" y="114300"/>
          <a:ext cx="6686549" cy="771525"/>
        </a:xfrm>
        <a:prstGeom prst="rect">
          <a:avLst/>
        </a:prstGeom>
        <a:solidFill>
          <a:schemeClr val="accent6">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t>The purpose of this template is to understand enrollment characteristics of all students in area high schools, students in the community college, and students in the Program of Study, disaggregated by </a:t>
          </a:r>
          <a:r>
            <a:rPr lang="en-US" sz="1400" b="1" baseline="0">
              <a:solidFill>
                <a:srgbClr val="FF0000"/>
              </a:solidFill>
            </a:rPr>
            <a:t>Race/Ethnicity</a:t>
          </a:r>
          <a:r>
            <a:rPr lang="en-US" sz="1400" b="1" baseline="0"/>
            <a:t>. </a:t>
          </a:r>
        </a:p>
        <a:p>
          <a:endParaRPr lang="en-US" sz="1400"/>
        </a:p>
      </xdr:txBody>
    </xdr:sp>
    <xdr:clientData/>
  </xdr:twoCellAnchor>
  <xdr:twoCellAnchor>
    <xdr:from>
      <xdr:col>0</xdr:col>
      <xdr:colOff>104775</xdr:colOff>
      <xdr:row>43</xdr:row>
      <xdr:rowOff>3174</xdr:rowOff>
    </xdr:from>
    <xdr:to>
      <xdr:col>5</xdr:col>
      <xdr:colOff>428625</xdr:colOff>
      <xdr:row>59</xdr:row>
      <xdr:rowOff>133349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295276</xdr:colOff>
      <xdr:row>15</xdr:row>
      <xdr:rowOff>714375</xdr:rowOff>
    </xdr:from>
    <xdr:to>
      <xdr:col>24</xdr:col>
      <xdr:colOff>342900</xdr:colOff>
      <xdr:row>25</xdr:row>
      <xdr:rowOff>76201</xdr:rowOff>
    </xdr:to>
    <xdr:sp macro="" textlink="">
      <xdr:nvSpPr>
        <xdr:cNvPr id="9" name="TextBox 8"/>
        <xdr:cNvSpPr txBox="1"/>
      </xdr:nvSpPr>
      <xdr:spPr>
        <a:xfrm>
          <a:off x="8039101" y="4552950"/>
          <a:ext cx="7134224" cy="1781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19050</xdr:rowOff>
    </xdr:from>
    <xdr:to>
      <xdr:col>9</xdr:col>
      <xdr:colOff>0</xdr:colOff>
      <xdr:row>4</xdr:row>
      <xdr:rowOff>19049</xdr:rowOff>
    </xdr:to>
    <xdr:sp macro="" textlink="">
      <xdr:nvSpPr>
        <xdr:cNvPr id="6" name="TextBox 5"/>
        <xdr:cNvSpPr txBox="1"/>
      </xdr:nvSpPr>
      <xdr:spPr>
        <a:xfrm>
          <a:off x="76200" y="19050"/>
          <a:ext cx="7286625" cy="647699"/>
        </a:xfrm>
        <a:prstGeom prst="rect">
          <a:avLst/>
        </a:prstGeom>
        <a:solidFill>
          <a:schemeClr val="accent6">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baseline="0"/>
            <a:t>The purpose of this template is to understand enrollment characteristics of all students in area high schools, students in the community college, and students in the Program of Study, disaggregated by </a:t>
          </a:r>
          <a:r>
            <a:rPr lang="en-US" sz="1300" b="1" baseline="0">
              <a:solidFill>
                <a:srgbClr val="FF0000"/>
              </a:solidFill>
            </a:rPr>
            <a:t>Special Populations</a:t>
          </a:r>
          <a:r>
            <a:rPr lang="en-US" sz="1300" b="1" baseline="0"/>
            <a:t>. </a:t>
          </a:r>
        </a:p>
      </xdr:txBody>
    </xdr:sp>
    <xdr:clientData/>
  </xdr:twoCellAnchor>
  <xdr:twoCellAnchor>
    <xdr:from>
      <xdr:col>9</xdr:col>
      <xdr:colOff>422274</xdr:colOff>
      <xdr:row>0</xdr:row>
      <xdr:rowOff>3176</xdr:rowOff>
    </xdr:from>
    <xdr:to>
      <xdr:col>21</xdr:col>
      <xdr:colOff>295275</xdr:colOff>
      <xdr:row>16</xdr:row>
      <xdr:rowOff>342900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98425</xdr:colOff>
      <xdr:row>23</xdr:row>
      <xdr:rowOff>238125</xdr:rowOff>
    </xdr:from>
    <xdr:to>
      <xdr:col>4</xdr:col>
      <xdr:colOff>466725</xdr:colOff>
      <xdr:row>38</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619126</xdr:colOff>
      <xdr:row>23</xdr:row>
      <xdr:rowOff>196852</xdr:rowOff>
    </xdr:from>
    <xdr:to>
      <xdr:col>8</xdr:col>
      <xdr:colOff>885826</xdr:colOff>
      <xdr:row>38</xdr:row>
      <xdr:rowOff>152401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581025</xdr:colOff>
      <xdr:row>39</xdr:row>
      <xdr:rowOff>117475</xdr:rowOff>
    </xdr:from>
    <xdr:to>
      <xdr:col>8</xdr:col>
      <xdr:colOff>876300</xdr:colOff>
      <xdr:row>55</xdr:row>
      <xdr:rowOff>98425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39</xdr:row>
      <xdr:rowOff>123825</xdr:rowOff>
    </xdr:from>
    <xdr:to>
      <xdr:col>4</xdr:col>
      <xdr:colOff>447674</xdr:colOff>
      <xdr:row>55</xdr:row>
      <xdr:rowOff>123825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428626</xdr:colOff>
      <xdr:row>17</xdr:row>
      <xdr:rowOff>104777</xdr:rowOff>
    </xdr:from>
    <xdr:to>
      <xdr:col>21</xdr:col>
      <xdr:colOff>361951</xdr:colOff>
      <xdr:row>22</xdr:row>
      <xdr:rowOff>295276</xdr:rowOff>
    </xdr:to>
    <xdr:sp macro="" textlink="">
      <xdr:nvSpPr>
        <xdr:cNvPr id="10" name="TextBox 9"/>
        <xdr:cNvSpPr txBox="1"/>
      </xdr:nvSpPr>
      <xdr:spPr>
        <a:xfrm>
          <a:off x="7791451" y="4572002"/>
          <a:ext cx="7239000" cy="1857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250825</xdr:colOff>
      <xdr:row>0</xdr:row>
      <xdr:rowOff>98425</xdr:rowOff>
    </xdr:from>
    <xdr:to>
      <xdr:col>22</xdr:col>
      <xdr:colOff>285750</xdr:colOff>
      <xdr:row>16</xdr:row>
      <xdr:rowOff>266700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19051</xdr:colOff>
      <xdr:row>0</xdr:row>
      <xdr:rowOff>95251</xdr:rowOff>
    </xdr:from>
    <xdr:to>
      <xdr:col>9</xdr:col>
      <xdr:colOff>581025</xdr:colOff>
      <xdr:row>4</xdr:row>
      <xdr:rowOff>85725</xdr:rowOff>
    </xdr:to>
    <xdr:sp macro="" textlink="">
      <xdr:nvSpPr>
        <xdr:cNvPr id="5" name="TextBox 4"/>
        <xdr:cNvSpPr txBox="1"/>
      </xdr:nvSpPr>
      <xdr:spPr>
        <a:xfrm>
          <a:off x="609601" y="95251"/>
          <a:ext cx="6095999" cy="752474"/>
        </a:xfrm>
        <a:prstGeom prst="rect">
          <a:avLst/>
        </a:prstGeom>
        <a:solidFill>
          <a:schemeClr val="accent6">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t>The purpose of this template is to understand enrollment characteristics of all students in area high schools, students in the community college, and students in the Program of Study, disaggregated by </a:t>
          </a:r>
          <a:r>
            <a:rPr lang="en-US" sz="1400" b="1" baseline="0">
              <a:solidFill>
                <a:srgbClr val="FF0000"/>
              </a:solidFill>
            </a:rPr>
            <a:t>Gender</a:t>
          </a:r>
          <a:r>
            <a:rPr lang="en-US" sz="1400" b="1" baseline="0"/>
            <a:t>. </a:t>
          </a:r>
        </a:p>
      </xdr:txBody>
    </xdr:sp>
    <xdr:clientData/>
  </xdr:twoCellAnchor>
  <xdr:twoCellAnchor>
    <xdr:from>
      <xdr:col>10</xdr:col>
      <xdr:colOff>219075</xdr:colOff>
      <xdr:row>17</xdr:row>
      <xdr:rowOff>142875</xdr:rowOff>
    </xdr:from>
    <xdr:to>
      <xdr:col>22</xdr:col>
      <xdr:colOff>295275</xdr:colOff>
      <xdr:row>23</xdr:row>
      <xdr:rowOff>161925</xdr:rowOff>
    </xdr:to>
    <xdr:sp macro="" textlink="">
      <xdr:nvSpPr>
        <xdr:cNvPr id="6" name="TextBox 5"/>
        <xdr:cNvSpPr txBox="1"/>
      </xdr:nvSpPr>
      <xdr:spPr>
        <a:xfrm>
          <a:off x="8191500" y="3829050"/>
          <a:ext cx="7162800" cy="2524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412750</xdr:colOff>
      <xdr:row>0</xdr:row>
      <xdr:rowOff>66675</xdr:rowOff>
    </xdr:from>
    <xdr:to>
      <xdr:col>22</xdr:col>
      <xdr:colOff>333375</xdr:colOff>
      <xdr:row>17</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1</xdr:row>
      <xdr:rowOff>0</xdr:rowOff>
    </xdr:from>
    <xdr:to>
      <xdr:col>9</xdr:col>
      <xdr:colOff>1695450</xdr:colOff>
      <xdr:row>5</xdr:row>
      <xdr:rowOff>123825</xdr:rowOff>
    </xdr:to>
    <xdr:sp macro="" textlink="">
      <xdr:nvSpPr>
        <xdr:cNvPr id="3" name="TextBox 2"/>
        <xdr:cNvSpPr txBox="1"/>
      </xdr:nvSpPr>
      <xdr:spPr>
        <a:xfrm>
          <a:off x="180976" y="190500"/>
          <a:ext cx="7600949" cy="885825"/>
        </a:xfrm>
        <a:prstGeom prst="rect">
          <a:avLst/>
        </a:prstGeom>
        <a:solidFill>
          <a:schemeClr val="accent6">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t>The purpose of this template is to understand enrollment characteristics of all students in area high schools, students in the community college, and students in the Program of Study, disaggregated by </a:t>
          </a:r>
          <a:r>
            <a:rPr lang="en-US" sz="1400" b="1" baseline="0">
              <a:solidFill>
                <a:srgbClr val="FF0000"/>
              </a:solidFill>
            </a:rPr>
            <a:t>Socioeconomic Status</a:t>
          </a:r>
          <a:r>
            <a:rPr lang="en-US" sz="1400" b="1" baseline="0"/>
            <a:t>. </a:t>
          </a:r>
        </a:p>
      </xdr:txBody>
    </xdr:sp>
    <xdr:clientData/>
  </xdr:twoCellAnchor>
  <xdr:twoCellAnchor>
    <xdr:from>
      <xdr:col>10</xdr:col>
      <xdr:colOff>342900</xdr:colOff>
      <xdr:row>17</xdr:row>
      <xdr:rowOff>193675</xdr:rowOff>
    </xdr:from>
    <xdr:to>
      <xdr:col>22</xdr:col>
      <xdr:colOff>419100</xdr:colOff>
      <xdr:row>24</xdr:row>
      <xdr:rowOff>285750</xdr:rowOff>
    </xdr:to>
    <xdr:sp macro="" textlink="">
      <xdr:nvSpPr>
        <xdr:cNvPr id="4" name="TextBox 3"/>
        <xdr:cNvSpPr txBox="1"/>
      </xdr:nvSpPr>
      <xdr:spPr>
        <a:xfrm>
          <a:off x="8181975" y="3984625"/>
          <a:ext cx="7162800" cy="2435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193675</xdr:colOff>
      <xdr:row>0</xdr:row>
      <xdr:rowOff>41276</xdr:rowOff>
    </xdr:from>
    <xdr:to>
      <xdr:col>22</xdr:col>
      <xdr:colOff>504825</xdr:colOff>
      <xdr:row>15</xdr:row>
      <xdr:rowOff>257176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19051</xdr:rowOff>
    </xdr:from>
    <xdr:to>
      <xdr:col>9</xdr:col>
      <xdr:colOff>438150</xdr:colOff>
      <xdr:row>4</xdr:row>
      <xdr:rowOff>104775</xdr:rowOff>
    </xdr:to>
    <xdr:sp macro="" textlink="">
      <xdr:nvSpPr>
        <xdr:cNvPr id="4" name="TextBox 3"/>
        <xdr:cNvSpPr txBox="1"/>
      </xdr:nvSpPr>
      <xdr:spPr>
        <a:xfrm>
          <a:off x="590550" y="209551"/>
          <a:ext cx="6724650" cy="657224"/>
        </a:xfrm>
        <a:prstGeom prst="rect">
          <a:avLst/>
        </a:prstGeom>
        <a:solidFill>
          <a:schemeClr val="accent6">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t>The purpose of this template is to understand enrollment characteristics of all students in the community college and the Program of Study, disaggregated by </a:t>
          </a:r>
          <a:r>
            <a:rPr lang="en-US" sz="1400" b="1" baseline="0">
              <a:solidFill>
                <a:srgbClr val="FF0000"/>
              </a:solidFill>
            </a:rPr>
            <a:t>Age</a:t>
          </a:r>
          <a:r>
            <a:rPr lang="en-US" sz="1400" b="1" baseline="0"/>
            <a:t>. </a:t>
          </a:r>
        </a:p>
      </xdr:txBody>
    </xdr:sp>
    <xdr:clientData/>
  </xdr:twoCellAnchor>
  <xdr:twoCellAnchor>
    <xdr:from>
      <xdr:col>11</xdr:col>
      <xdr:colOff>142875</xdr:colOff>
      <xdr:row>15</xdr:row>
      <xdr:rowOff>323850</xdr:rowOff>
    </xdr:from>
    <xdr:to>
      <xdr:col>22</xdr:col>
      <xdr:colOff>495300</xdr:colOff>
      <xdr:row>23</xdr:row>
      <xdr:rowOff>38100</xdr:rowOff>
    </xdr:to>
    <xdr:sp macro="" textlink="">
      <xdr:nvSpPr>
        <xdr:cNvPr id="3" name="TextBox 2"/>
        <xdr:cNvSpPr txBox="1"/>
      </xdr:nvSpPr>
      <xdr:spPr>
        <a:xfrm>
          <a:off x="8201025" y="3676650"/>
          <a:ext cx="6848475" cy="2133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mn-lt"/>
            </a:rPr>
            <a:t>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8"/>
  <sheetViews>
    <sheetView topLeftCell="B1" workbookViewId="0">
      <selection activeCell="F14" sqref="F14"/>
    </sheetView>
  </sheetViews>
  <sheetFormatPr defaultColWidth="8.85546875" defaultRowHeight="15" x14ac:dyDescent="0.25"/>
  <cols>
    <col min="1" max="1" width="8.85546875" style="24"/>
    <col min="2" max="2" width="15.85546875" style="24" customWidth="1"/>
    <col min="3" max="3" width="14.140625" style="24" customWidth="1"/>
    <col min="4" max="4" width="11.7109375" style="24" customWidth="1"/>
    <col min="5" max="5" width="10" style="24" customWidth="1"/>
    <col min="6" max="6" width="12.28515625" style="24" customWidth="1"/>
    <col min="7" max="7" width="9.85546875" style="24" customWidth="1"/>
    <col min="8" max="8" width="9.28515625" style="24" customWidth="1"/>
    <col min="9" max="9" width="9.42578125" style="24" customWidth="1"/>
    <col min="10" max="10" width="10.140625" style="24" customWidth="1"/>
    <col min="11" max="16384" width="8.85546875" style="24"/>
  </cols>
  <sheetData>
    <row r="1" spans="2:14" ht="23.25" x14ac:dyDescent="0.35">
      <c r="B1" s="69" t="s">
        <v>44</v>
      </c>
    </row>
    <row r="2" spans="2:14" ht="15" customHeight="1" x14ac:dyDescent="0.25">
      <c r="C2" s="23"/>
      <c r="D2" s="23"/>
      <c r="E2" s="23"/>
      <c r="F2" s="23"/>
      <c r="G2" s="23"/>
      <c r="H2" s="23"/>
      <c r="I2" s="23"/>
      <c r="J2" s="23"/>
      <c r="K2" s="23"/>
      <c r="L2" s="23"/>
    </row>
    <row r="3" spans="2:14" x14ac:dyDescent="0.25">
      <c r="C3" s="23"/>
      <c r="D3" s="23"/>
      <c r="E3" s="23"/>
      <c r="F3" s="23"/>
      <c r="G3" s="23"/>
      <c r="H3" s="23"/>
      <c r="I3" s="23"/>
      <c r="J3" s="23"/>
      <c r="K3" s="23"/>
      <c r="L3" s="23"/>
    </row>
    <row r="4" spans="2:14" x14ac:dyDescent="0.25">
      <c r="C4" s="23"/>
      <c r="D4" s="23"/>
      <c r="E4" s="23"/>
      <c r="F4" s="23"/>
      <c r="G4" s="23"/>
      <c r="H4" s="23"/>
      <c r="I4" s="23"/>
      <c r="J4" s="23"/>
      <c r="K4" s="23"/>
      <c r="L4" s="23"/>
    </row>
    <row r="5" spans="2:14" x14ac:dyDescent="0.25">
      <c r="C5" s="23"/>
      <c r="D5" s="23"/>
      <c r="E5" s="23"/>
      <c r="F5" s="23"/>
      <c r="G5" s="23"/>
      <c r="H5" s="23"/>
      <c r="I5" s="23"/>
      <c r="J5" s="23"/>
      <c r="K5" s="23"/>
      <c r="L5" s="23"/>
    </row>
    <row r="6" spans="2:14" x14ac:dyDescent="0.25">
      <c r="C6" s="23"/>
      <c r="D6" s="23"/>
      <c r="E6" s="23"/>
      <c r="F6" s="23"/>
      <c r="G6" s="23"/>
      <c r="H6" s="23"/>
      <c r="I6" s="23"/>
      <c r="J6" s="23"/>
      <c r="K6" s="23"/>
      <c r="L6" s="23"/>
    </row>
    <row r="8" spans="2:14" ht="18" customHeight="1" x14ac:dyDescent="0.25">
      <c r="B8" s="103" t="s">
        <v>0</v>
      </c>
      <c r="C8" s="103"/>
      <c r="D8" s="104" t="s">
        <v>30</v>
      </c>
      <c r="E8" s="105"/>
      <c r="F8" s="105"/>
      <c r="G8" s="105"/>
      <c r="H8" s="105"/>
      <c r="I8" s="105"/>
      <c r="J8" s="106"/>
    </row>
    <row r="9" spans="2:14" ht="21.75" customHeight="1" x14ac:dyDescent="0.25">
      <c r="B9" s="103" t="s">
        <v>28</v>
      </c>
      <c r="C9" s="103"/>
      <c r="D9" s="104" t="s">
        <v>29</v>
      </c>
      <c r="E9" s="105"/>
      <c r="F9" s="105"/>
      <c r="G9" s="105"/>
      <c r="H9" s="105"/>
      <c r="I9" s="105"/>
      <c r="J9" s="106"/>
    </row>
    <row r="10" spans="2:14" ht="40.5" customHeight="1" x14ac:dyDescent="0.45">
      <c r="B10" s="103" t="s">
        <v>32</v>
      </c>
      <c r="C10" s="103"/>
      <c r="D10" s="107" t="s">
        <v>64</v>
      </c>
      <c r="E10" s="108"/>
      <c r="F10" s="108"/>
      <c r="G10" s="108"/>
      <c r="H10" s="108"/>
      <c r="I10" s="108"/>
      <c r="J10" s="109"/>
      <c r="K10" s="15"/>
    </row>
    <row r="11" spans="2:14" ht="20.25" customHeight="1" x14ac:dyDescent="0.45">
      <c r="B11" s="111" t="s">
        <v>33</v>
      </c>
      <c r="C11" s="112"/>
      <c r="D11" s="104" t="s">
        <v>65</v>
      </c>
      <c r="E11" s="105"/>
      <c r="F11" s="105"/>
      <c r="G11" s="105"/>
      <c r="H11" s="105"/>
      <c r="I11" s="105"/>
      <c r="J11" s="106"/>
      <c r="K11" s="15"/>
    </row>
    <row r="12" spans="2:14" ht="15.75" customHeight="1" x14ac:dyDescent="0.35">
      <c r="B12" s="103" t="s">
        <v>26</v>
      </c>
      <c r="C12" s="103"/>
      <c r="D12" s="104" t="s">
        <v>55</v>
      </c>
      <c r="E12" s="105"/>
      <c r="F12" s="105"/>
      <c r="G12" s="105"/>
      <c r="H12" s="105"/>
      <c r="I12" s="105"/>
      <c r="J12" s="106"/>
      <c r="K12" s="46"/>
      <c r="L12" s="16"/>
      <c r="M12" s="16"/>
      <c r="N12" s="16"/>
    </row>
    <row r="13" spans="2:14" ht="16.5" x14ac:dyDescent="0.35">
      <c r="B13" s="103" t="s">
        <v>25</v>
      </c>
      <c r="C13" s="103"/>
      <c r="D13" s="104" t="s">
        <v>56</v>
      </c>
      <c r="E13" s="105"/>
      <c r="F13" s="105"/>
      <c r="G13" s="105"/>
      <c r="H13" s="105"/>
      <c r="I13" s="105"/>
      <c r="J13" s="106"/>
      <c r="K13" s="28"/>
      <c r="L13" s="16"/>
      <c r="M13" s="16"/>
      <c r="N13" s="16"/>
    </row>
    <row r="14" spans="2:14" ht="46.5" customHeight="1" x14ac:dyDescent="0.25">
      <c r="B14" s="120" t="s">
        <v>43</v>
      </c>
      <c r="C14" s="120"/>
      <c r="D14" s="120"/>
    </row>
    <row r="15" spans="2:14" ht="16.5" customHeight="1" x14ac:dyDescent="0.25">
      <c r="B15" s="76"/>
      <c r="C15" s="76"/>
      <c r="D15" s="77"/>
    </row>
    <row r="16" spans="2:14" x14ac:dyDescent="0.25">
      <c r="B16" s="74"/>
      <c r="C16" s="75"/>
      <c r="D16" s="113" t="s">
        <v>54</v>
      </c>
      <c r="E16" s="114"/>
      <c r="F16" s="114"/>
      <c r="G16" s="114"/>
      <c r="H16" s="114"/>
      <c r="I16" s="114"/>
      <c r="J16" s="115"/>
    </row>
    <row r="17" spans="2:10" ht="60" x14ac:dyDescent="0.25">
      <c r="B17" s="116" t="s">
        <v>2</v>
      </c>
      <c r="C17" s="116"/>
      <c r="D17" s="6" t="s">
        <v>3</v>
      </c>
      <c r="E17" s="4" t="s">
        <v>45</v>
      </c>
      <c r="F17" s="4" t="s">
        <v>46</v>
      </c>
      <c r="G17" s="4" t="s">
        <v>52</v>
      </c>
      <c r="H17" s="4" t="s">
        <v>51</v>
      </c>
      <c r="I17" s="4" t="s">
        <v>4</v>
      </c>
      <c r="J17" s="4" t="s">
        <v>53</v>
      </c>
    </row>
    <row r="18" spans="2:10" x14ac:dyDescent="0.25">
      <c r="B18" s="117" t="s">
        <v>37</v>
      </c>
      <c r="C18" s="117"/>
      <c r="D18" s="96">
        <f>E18+F18+G18+H18+I18+J18</f>
        <v>280</v>
      </c>
      <c r="E18" s="68">
        <v>96</v>
      </c>
      <c r="F18" s="68">
        <v>20</v>
      </c>
      <c r="G18" s="68">
        <v>12</v>
      </c>
      <c r="H18" s="68">
        <v>20</v>
      </c>
      <c r="I18" s="68">
        <v>120</v>
      </c>
      <c r="J18" s="68">
        <v>12</v>
      </c>
    </row>
    <row r="19" spans="2:10" ht="14.1" customHeight="1" x14ac:dyDescent="0.25">
      <c r="B19" s="118" t="s">
        <v>38</v>
      </c>
      <c r="C19" s="119"/>
      <c r="D19" s="96">
        <f>E19+F19+G19+H19+I19+J19</f>
        <v>551</v>
      </c>
      <c r="E19" s="68">
        <v>200</v>
      </c>
      <c r="F19" s="68">
        <v>32</v>
      </c>
      <c r="G19" s="68">
        <v>21</v>
      </c>
      <c r="H19" s="68">
        <v>79</v>
      </c>
      <c r="I19" s="68">
        <v>200</v>
      </c>
      <c r="J19" s="68">
        <v>19</v>
      </c>
    </row>
    <row r="20" spans="2:10" x14ac:dyDescent="0.25">
      <c r="B20" s="110" t="s">
        <v>60</v>
      </c>
      <c r="C20" s="110"/>
      <c r="D20" s="97">
        <f>E20+F20+G20+H20+I20+J20</f>
        <v>7932</v>
      </c>
      <c r="E20" s="68">
        <v>1420</v>
      </c>
      <c r="F20" s="68">
        <v>200</v>
      </c>
      <c r="G20" s="68">
        <v>1120</v>
      </c>
      <c r="H20" s="68">
        <v>1872</v>
      </c>
      <c r="I20" s="68">
        <v>3120</v>
      </c>
      <c r="J20" s="94">
        <v>200</v>
      </c>
    </row>
    <row r="21" spans="2:10" x14ac:dyDescent="0.25">
      <c r="B21" s="110" t="s">
        <v>58</v>
      </c>
      <c r="C21" s="110"/>
      <c r="D21" s="97">
        <f>E21+F21+G21+H21+I21+J21</f>
        <v>16000</v>
      </c>
      <c r="E21" s="68">
        <v>2800</v>
      </c>
      <c r="F21" s="68">
        <v>400</v>
      </c>
      <c r="G21" s="68">
        <v>2000</v>
      </c>
      <c r="H21" s="68">
        <v>4200</v>
      </c>
      <c r="I21" s="68">
        <v>6000</v>
      </c>
      <c r="J21" s="100">
        <v>600</v>
      </c>
    </row>
    <row r="22" spans="2:10" x14ac:dyDescent="0.25">
      <c r="B22" s="123" t="s">
        <v>5</v>
      </c>
      <c r="C22" s="124"/>
      <c r="D22" s="125" t="s">
        <v>62</v>
      </c>
      <c r="E22" s="126"/>
      <c r="F22" s="126"/>
      <c r="G22" s="126"/>
      <c r="H22" s="126"/>
      <c r="I22" s="126"/>
      <c r="J22" s="127"/>
    </row>
    <row r="23" spans="2:10" ht="14.1" customHeight="1" x14ac:dyDescent="0.25">
      <c r="B23" s="117" t="s">
        <v>37</v>
      </c>
      <c r="C23" s="117"/>
      <c r="D23" s="98">
        <f>E23+F23+G23+H23+I23+J23</f>
        <v>0.99999999999999989</v>
      </c>
      <c r="E23" s="101">
        <f>E18/D18</f>
        <v>0.34285714285714286</v>
      </c>
      <c r="F23" s="101">
        <f>F18/D18</f>
        <v>7.1428571428571425E-2</v>
      </c>
      <c r="G23" s="101">
        <f>G18/D18</f>
        <v>4.2857142857142858E-2</v>
      </c>
      <c r="H23" s="101">
        <f>H18/D18</f>
        <v>7.1428571428571425E-2</v>
      </c>
      <c r="I23" s="101">
        <f>I18/D18</f>
        <v>0.42857142857142855</v>
      </c>
      <c r="J23" s="102">
        <f>J18/D18</f>
        <v>4.2857142857142858E-2</v>
      </c>
    </row>
    <row r="24" spans="2:10" ht="14.1" customHeight="1" x14ac:dyDescent="0.25">
      <c r="B24" s="118" t="s">
        <v>38</v>
      </c>
      <c r="C24" s="119"/>
      <c r="D24" s="98">
        <f>E24+F24+G24+H24+I24+J24</f>
        <v>0.99999999999999989</v>
      </c>
      <c r="E24" s="101">
        <f>E19/D19</f>
        <v>0.36297640653357532</v>
      </c>
      <c r="F24" s="101">
        <f>F19/D19</f>
        <v>5.8076225045372049E-2</v>
      </c>
      <c r="G24" s="101">
        <f>G19/D19</f>
        <v>3.8112522686025406E-2</v>
      </c>
      <c r="H24" s="101">
        <f>H19/D19</f>
        <v>0.14337568058076225</v>
      </c>
      <c r="I24" s="101">
        <f>I19/D19</f>
        <v>0.36297640653357532</v>
      </c>
      <c r="J24" s="102">
        <f>J19/D19</f>
        <v>3.4482758620689655E-2</v>
      </c>
    </row>
    <row r="25" spans="2:10" x14ac:dyDescent="0.25">
      <c r="B25" s="110" t="s">
        <v>34</v>
      </c>
      <c r="C25" s="110"/>
      <c r="D25" s="98">
        <f>E25+F25+G25+H25+I25+J25</f>
        <v>1</v>
      </c>
      <c r="E25" s="99">
        <f>E20/D20</f>
        <v>0.17902168431669188</v>
      </c>
      <c r="F25" s="99">
        <f>F20/D20</f>
        <v>2.5214321734745335E-2</v>
      </c>
      <c r="G25" s="99">
        <f>G20/D20</f>
        <v>0.14120020171457387</v>
      </c>
      <c r="H25" s="99">
        <f>H20/D20</f>
        <v>0.23600605143721634</v>
      </c>
      <c r="I25" s="99">
        <f>I20/D20</f>
        <v>0.39334341906202724</v>
      </c>
      <c r="J25" s="99">
        <f>J20/D20</f>
        <v>2.5214321734745335E-2</v>
      </c>
    </row>
    <row r="26" spans="2:10" x14ac:dyDescent="0.25">
      <c r="B26" s="110" t="s">
        <v>35</v>
      </c>
      <c r="C26" s="110"/>
      <c r="D26" s="98">
        <f>E26+F26+G26+H26+I26+J26</f>
        <v>0.99999999999999989</v>
      </c>
      <c r="E26" s="99">
        <f>E21/D21</f>
        <v>0.17499999999999999</v>
      </c>
      <c r="F26" s="99">
        <f>F21/D21</f>
        <v>2.5000000000000001E-2</v>
      </c>
      <c r="G26" s="99">
        <f>G21/D21</f>
        <v>0.125</v>
      </c>
      <c r="H26" s="99">
        <f>H21/D21</f>
        <v>0.26250000000000001</v>
      </c>
      <c r="I26" s="99">
        <f>I21/D21</f>
        <v>0.375</v>
      </c>
      <c r="J26" s="99">
        <f>J21/D21</f>
        <v>3.7499999999999999E-2</v>
      </c>
    </row>
    <row r="27" spans="2:10" x14ac:dyDescent="0.25">
      <c r="B27" s="7"/>
      <c r="C27" s="7"/>
    </row>
    <row r="28" spans="2:10" x14ac:dyDescent="0.25">
      <c r="C28" s="3"/>
    </row>
    <row r="29" spans="2:10" ht="15" customHeight="1" x14ac:dyDescent="0.35">
      <c r="B29" s="121"/>
      <c r="C29" s="121"/>
    </row>
    <row r="30" spans="2:10" ht="15" customHeight="1" x14ac:dyDescent="0.25">
      <c r="B30" s="122"/>
      <c r="C30" s="122"/>
    </row>
    <row r="31" spans="2:10" ht="15" customHeight="1" x14ac:dyDescent="0.25">
      <c r="B31" s="122"/>
      <c r="C31" s="122"/>
    </row>
    <row r="32" spans="2:10" ht="15" customHeight="1" x14ac:dyDescent="0.25">
      <c r="B32" s="122"/>
      <c r="C32" s="122"/>
    </row>
    <row r="33" spans="2:3" ht="15" customHeight="1" x14ac:dyDescent="0.25">
      <c r="B33" s="122"/>
      <c r="C33" s="122"/>
    </row>
    <row r="34" spans="2:3" ht="15" customHeight="1" x14ac:dyDescent="0.25">
      <c r="B34" s="122"/>
      <c r="C34" s="122"/>
    </row>
    <row r="35" spans="2:3" ht="15" customHeight="1" x14ac:dyDescent="0.25">
      <c r="B35" s="122"/>
      <c r="C35" s="122"/>
    </row>
    <row r="36" spans="2:3" ht="15" customHeight="1" x14ac:dyDescent="0.25">
      <c r="B36" s="122"/>
      <c r="C36" s="122"/>
    </row>
    <row r="37" spans="2:3" ht="15" customHeight="1" x14ac:dyDescent="0.25">
      <c r="B37" s="122"/>
      <c r="C37" s="122"/>
    </row>
    <row r="38" spans="2:3" ht="15" customHeight="1" x14ac:dyDescent="0.25">
      <c r="B38" s="122"/>
      <c r="C38" s="122"/>
    </row>
    <row r="39" spans="2:3" ht="15" customHeight="1" x14ac:dyDescent="0.25">
      <c r="B39" s="122"/>
      <c r="C39" s="122"/>
    </row>
    <row r="40" spans="2:3" ht="15" customHeight="1" x14ac:dyDescent="0.25">
      <c r="B40" s="122"/>
      <c r="C40" s="122"/>
    </row>
    <row r="41" spans="2:3" ht="15" customHeight="1" x14ac:dyDescent="0.25">
      <c r="B41" s="122"/>
      <c r="C41" s="122"/>
    </row>
    <row r="42" spans="2:3" ht="15" customHeight="1" x14ac:dyDescent="0.25">
      <c r="B42" s="122"/>
      <c r="C42" s="122"/>
    </row>
    <row r="43" spans="2:3" ht="15" customHeight="1" x14ac:dyDescent="0.25">
      <c r="B43" s="122"/>
      <c r="C43" s="122"/>
    </row>
    <row r="44" spans="2:3" ht="15" customHeight="1" x14ac:dyDescent="0.25">
      <c r="B44" s="122"/>
      <c r="C44" s="122"/>
    </row>
    <row r="45" spans="2:3" ht="15" customHeight="1" x14ac:dyDescent="0.25">
      <c r="B45" s="122"/>
      <c r="C45" s="122"/>
    </row>
    <row r="46" spans="2:3" ht="15" customHeight="1" x14ac:dyDescent="0.25">
      <c r="B46" s="122"/>
      <c r="C46" s="122"/>
    </row>
    <row r="47" spans="2:3" ht="15" customHeight="1" x14ac:dyDescent="0.25">
      <c r="B47" s="122"/>
      <c r="C47" s="122"/>
    </row>
    <row r="48" spans="2:3" ht="15" customHeight="1" x14ac:dyDescent="0.25">
      <c r="B48" s="122"/>
      <c r="C48" s="122"/>
    </row>
  </sheetData>
  <mergeCells count="27">
    <mergeCell ref="B29:C29"/>
    <mergeCell ref="B30:C48"/>
    <mergeCell ref="B22:C22"/>
    <mergeCell ref="D22:J22"/>
    <mergeCell ref="B23:C23"/>
    <mergeCell ref="B24:C24"/>
    <mergeCell ref="B25:C25"/>
    <mergeCell ref="B26:C26"/>
    <mergeCell ref="B21:C21"/>
    <mergeCell ref="B11:C11"/>
    <mergeCell ref="D11:J11"/>
    <mergeCell ref="B12:C12"/>
    <mergeCell ref="D12:J12"/>
    <mergeCell ref="B13:C13"/>
    <mergeCell ref="D13:J13"/>
    <mergeCell ref="D16:J16"/>
    <mergeCell ref="B17:C17"/>
    <mergeCell ref="B18:C18"/>
    <mergeCell ref="B19:C19"/>
    <mergeCell ref="B20:C20"/>
    <mergeCell ref="B14:D14"/>
    <mergeCell ref="B8:C8"/>
    <mergeCell ref="D8:J8"/>
    <mergeCell ref="B9:C9"/>
    <mergeCell ref="D9:J9"/>
    <mergeCell ref="B10:C10"/>
    <mergeCell ref="D10:J10"/>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B13" sqref="B13:F13"/>
    </sheetView>
  </sheetViews>
  <sheetFormatPr defaultColWidth="8.85546875" defaultRowHeight="15" x14ac:dyDescent="0.25"/>
  <cols>
    <col min="1" max="1" width="2.85546875" style="24" customWidth="1"/>
    <col min="2" max="2" width="19.140625" customWidth="1"/>
    <col min="3" max="3" width="9.42578125" customWidth="1"/>
    <col min="4" max="4" width="8.5703125" customWidth="1"/>
    <col min="5" max="5" width="10" customWidth="1"/>
    <col min="6" max="6" width="14" customWidth="1"/>
    <col min="7" max="7" width="5.85546875" customWidth="1"/>
    <col min="8" max="8" width="8.85546875" customWidth="1"/>
    <col min="9" max="9" width="6.85546875" customWidth="1"/>
    <col min="10" max="10" width="11.7109375" customWidth="1"/>
    <col min="11" max="11" width="8.5703125" customWidth="1"/>
    <col min="12" max="12" width="10.28515625" customWidth="1"/>
  </cols>
  <sheetData>
    <row r="1" spans="1:14" s="22" customFormat="1" ht="15" customHeight="1" x14ac:dyDescent="0.25">
      <c r="A1" s="24"/>
      <c r="C1" s="23"/>
      <c r="D1" s="23"/>
      <c r="E1" s="23"/>
      <c r="F1" s="23"/>
      <c r="G1" s="23"/>
      <c r="H1" s="23"/>
      <c r="I1" s="23"/>
      <c r="J1" s="23"/>
      <c r="K1" s="23"/>
      <c r="L1" s="23"/>
    </row>
    <row r="2" spans="1:14" s="22" customFormat="1" x14ac:dyDescent="0.25">
      <c r="A2" s="24"/>
      <c r="C2" s="23"/>
      <c r="D2" s="23"/>
      <c r="E2" s="23"/>
      <c r="F2" s="23"/>
      <c r="G2" s="23"/>
      <c r="H2" s="23"/>
      <c r="I2" s="23"/>
      <c r="J2" s="23"/>
      <c r="K2" s="23"/>
      <c r="L2" s="23"/>
    </row>
    <row r="3" spans="1:14" s="22" customFormat="1" x14ac:dyDescent="0.25">
      <c r="A3" s="24"/>
      <c r="C3" s="23"/>
      <c r="D3" s="23"/>
      <c r="E3" s="23"/>
      <c r="F3" s="23"/>
      <c r="G3" s="23"/>
      <c r="H3" s="23"/>
      <c r="I3" s="23"/>
      <c r="J3" s="23"/>
      <c r="K3" s="23"/>
      <c r="L3" s="23"/>
    </row>
    <row r="4" spans="1:14" s="22" customFormat="1" x14ac:dyDescent="0.25">
      <c r="A4" s="24"/>
      <c r="C4" s="23"/>
      <c r="D4" s="23"/>
      <c r="E4" s="23"/>
      <c r="F4" s="23"/>
      <c r="G4" s="23"/>
      <c r="H4" s="23"/>
      <c r="I4" s="23"/>
      <c r="J4" s="23"/>
      <c r="K4" s="23"/>
      <c r="L4" s="23"/>
    </row>
    <row r="5" spans="1:14" s="22" customFormat="1" x14ac:dyDescent="0.25">
      <c r="A5" s="24"/>
    </row>
    <row r="6" spans="1:14" s="22" customFormat="1" ht="30.75" customHeight="1" x14ac:dyDescent="0.25">
      <c r="A6" s="24"/>
      <c r="B6" s="128" t="s">
        <v>49</v>
      </c>
      <c r="C6" s="128"/>
      <c r="D6" s="128"/>
      <c r="E6" s="128"/>
      <c r="F6" s="128"/>
      <c r="G6" s="128"/>
      <c r="H6" s="128"/>
      <c r="I6" s="128"/>
      <c r="J6" s="128"/>
      <c r="K6" s="128"/>
      <c r="L6" s="128"/>
    </row>
    <row r="7" spans="1:14" ht="18" customHeight="1" x14ac:dyDescent="0.25">
      <c r="B7" s="103" t="s">
        <v>0</v>
      </c>
      <c r="C7" s="103"/>
      <c r="D7" s="107" t="s">
        <v>30</v>
      </c>
      <c r="E7" s="108"/>
      <c r="F7" s="108"/>
      <c r="G7" s="108"/>
      <c r="H7" s="108"/>
      <c r="I7" s="108"/>
      <c r="J7" s="109"/>
      <c r="K7" s="74"/>
      <c r="L7" s="74"/>
    </row>
    <row r="8" spans="1:14" ht="21.75" customHeight="1" x14ac:dyDescent="0.25">
      <c r="B8" s="103" t="s">
        <v>28</v>
      </c>
      <c r="C8" s="103"/>
      <c r="D8" s="107" t="s">
        <v>29</v>
      </c>
      <c r="E8" s="108"/>
      <c r="F8" s="108"/>
      <c r="G8" s="108"/>
      <c r="H8" s="108"/>
      <c r="I8" s="108"/>
      <c r="J8" s="109"/>
      <c r="K8" s="74"/>
      <c r="L8" s="74"/>
    </row>
    <row r="9" spans="1:14" ht="20.25" customHeight="1" x14ac:dyDescent="0.45">
      <c r="B9" s="103" t="s">
        <v>32</v>
      </c>
      <c r="C9" s="103"/>
      <c r="D9" s="107" t="s">
        <v>64</v>
      </c>
      <c r="E9" s="108"/>
      <c r="F9" s="108"/>
      <c r="G9" s="108"/>
      <c r="H9" s="108"/>
      <c r="I9" s="108"/>
      <c r="J9" s="109"/>
      <c r="K9" s="78"/>
      <c r="L9" s="74"/>
      <c r="M9" s="2"/>
      <c r="N9" s="2"/>
    </row>
    <row r="10" spans="1:14" s="24" customFormat="1" ht="20.25" customHeight="1" x14ac:dyDescent="0.45">
      <c r="B10" s="111" t="s">
        <v>33</v>
      </c>
      <c r="C10" s="112"/>
      <c r="D10" s="107" t="s">
        <v>65</v>
      </c>
      <c r="E10" s="108"/>
      <c r="F10" s="108"/>
      <c r="G10" s="108"/>
      <c r="H10" s="108"/>
      <c r="I10" s="108"/>
      <c r="J10" s="109"/>
      <c r="K10" s="78"/>
      <c r="L10" s="74"/>
    </row>
    <row r="11" spans="1:14" ht="15.75" customHeight="1" x14ac:dyDescent="0.35">
      <c r="B11" s="103" t="s">
        <v>26</v>
      </c>
      <c r="C11" s="103"/>
      <c r="D11" s="107" t="s">
        <v>55</v>
      </c>
      <c r="E11" s="108"/>
      <c r="F11" s="108"/>
      <c r="G11" s="108"/>
      <c r="H11" s="108"/>
      <c r="I11" s="108"/>
      <c r="J11" s="109"/>
      <c r="K11" s="79"/>
      <c r="L11" s="80"/>
      <c r="M11" s="5"/>
      <c r="N11" s="5"/>
    </row>
    <row r="12" spans="1:14" ht="16.5" x14ac:dyDescent="0.35">
      <c r="B12" s="103" t="s">
        <v>25</v>
      </c>
      <c r="C12" s="103"/>
      <c r="D12" s="107" t="s">
        <v>56</v>
      </c>
      <c r="E12" s="108"/>
      <c r="F12" s="108"/>
      <c r="G12" s="108"/>
      <c r="H12" s="108"/>
      <c r="I12" s="108"/>
      <c r="J12" s="109"/>
      <c r="K12" s="81"/>
      <c r="L12" s="80"/>
      <c r="M12" s="5"/>
      <c r="N12" s="5"/>
    </row>
    <row r="13" spans="1:14" ht="34.5" customHeight="1" x14ac:dyDescent="0.25">
      <c r="B13" s="129" t="s">
        <v>43</v>
      </c>
      <c r="C13" s="129"/>
      <c r="D13" s="129"/>
      <c r="E13" s="129"/>
      <c r="F13" s="129"/>
      <c r="G13" s="74"/>
      <c r="H13" s="74"/>
      <c r="I13" s="74"/>
      <c r="J13" s="74"/>
      <c r="K13" s="74"/>
      <c r="L13" s="74"/>
    </row>
    <row r="14" spans="1:14" s="24" customFormat="1" ht="34.5" customHeight="1" x14ac:dyDescent="0.25">
      <c r="B14" s="76"/>
      <c r="C14" s="76"/>
      <c r="D14" s="76"/>
      <c r="E14" s="77"/>
      <c r="F14" s="76"/>
      <c r="G14" s="74"/>
      <c r="H14" s="74"/>
      <c r="I14" s="74"/>
      <c r="J14" s="74"/>
      <c r="K14" s="74"/>
      <c r="L14" s="74"/>
    </row>
    <row r="15" spans="1:14" x14ac:dyDescent="0.25">
      <c r="B15" s="74"/>
      <c r="C15" s="75"/>
      <c r="D15" s="132" t="s">
        <v>54</v>
      </c>
      <c r="E15" s="132"/>
      <c r="F15" s="132"/>
      <c r="G15" s="132"/>
      <c r="H15" s="132"/>
      <c r="I15" s="132"/>
      <c r="J15" s="132"/>
      <c r="K15" s="132"/>
      <c r="L15" s="132"/>
    </row>
    <row r="16" spans="1:14" ht="60" x14ac:dyDescent="0.25">
      <c r="B16" s="116" t="s">
        <v>2</v>
      </c>
      <c r="C16" s="116"/>
      <c r="D16" s="6" t="s">
        <v>3</v>
      </c>
      <c r="E16" s="4" t="s">
        <v>45</v>
      </c>
      <c r="F16" s="4" t="s">
        <v>46</v>
      </c>
      <c r="G16" s="4" t="s">
        <v>47</v>
      </c>
      <c r="H16" s="4" t="s">
        <v>51</v>
      </c>
      <c r="I16" s="4" t="s">
        <v>4</v>
      </c>
      <c r="J16" s="4" t="s">
        <v>48</v>
      </c>
      <c r="K16" s="4" t="s">
        <v>50</v>
      </c>
      <c r="L16" s="4" t="s">
        <v>53</v>
      </c>
    </row>
    <row r="17" spans="2:12" x14ac:dyDescent="0.25">
      <c r="B17" s="117" t="s">
        <v>37</v>
      </c>
      <c r="C17" s="117"/>
      <c r="D17" s="96">
        <f>E17+F17+G17+H17+I17+J17+K17+L17</f>
        <v>319</v>
      </c>
      <c r="E17" s="68">
        <v>96</v>
      </c>
      <c r="F17" s="68">
        <v>20</v>
      </c>
      <c r="G17" s="68">
        <v>12</v>
      </c>
      <c r="H17" s="68">
        <v>20</v>
      </c>
      <c r="I17" s="68">
        <v>120</v>
      </c>
      <c r="J17" s="68">
        <v>3</v>
      </c>
      <c r="K17" s="68">
        <v>36</v>
      </c>
      <c r="L17" s="68">
        <v>12</v>
      </c>
    </row>
    <row r="18" spans="2:12" s="24" customFormat="1" ht="14.1" customHeight="1" x14ac:dyDescent="0.25">
      <c r="B18" s="118" t="s">
        <v>38</v>
      </c>
      <c r="C18" s="119"/>
      <c r="D18" s="96">
        <f>E18+F18+G18+H18+I18+J18+K18+L18</f>
        <v>668</v>
      </c>
      <c r="E18" s="68">
        <v>200</v>
      </c>
      <c r="F18" s="68">
        <v>32</v>
      </c>
      <c r="G18" s="68">
        <v>21</v>
      </c>
      <c r="H18" s="68">
        <v>79</v>
      </c>
      <c r="I18" s="68">
        <v>200</v>
      </c>
      <c r="J18" s="68">
        <v>6</v>
      </c>
      <c r="K18" s="68">
        <v>111</v>
      </c>
      <c r="L18" s="68">
        <v>19</v>
      </c>
    </row>
    <row r="19" spans="2:12" x14ac:dyDescent="0.25">
      <c r="B19" s="110" t="s">
        <v>60</v>
      </c>
      <c r="C19" s="110"/>
      <c r="D19" s="97">
        <f>E19+F19+G19+H19+I19+J19+K19+L19</f>
        <v>8945</v>
      </c>
      <c r="E19" s="68">
        <v>1420</v>
      </c>
      <c r="F19" s="68">
        <v>200</v>
      </c>
      <c r="G19" s="68">
        <v>1120</v>
      </c>
      <c r="H19" s="68">
        <v>1872</v>
      </c>
      <c r="I19" s="68">
        <v>3120</v>
      </c>
      <c r="J19" s="94">
        <v>27</v>
      </c>
      <c r="K19" s="68">
        <v>986</v>
      </c>
      <c r="L19" s="94">
        <v>200</v>
      </c>
    </row>
    <row r="20" spans="2:12" x14ac:dyDescent="0.25">
      <c r="B20" s="110" t="s">
        <v>58</v>
      </c>
      <c r="C20" s="110"/>
      <c r="D20" s="97">
        <f>E20+F20+G20+H20+I20+J20+K20+L20</f>
        <v>17515</v>
      </c>
      <c r="E20" s="68">
        <v>2800</v>
      </c>
      <c r="F20" s="68">
        <v>400</v>
      </c>
      <c r="G20" s="68">
        <v>2000</v>
      </c>
      <c r="H20" s="68">
        <v>4200</v>
      </c>
      <c r="I20" s="68">
        <v>6000</v>
      </c>
      <c r="J20" s="94">
        <v>63</v>
      </c>
      <c r="K20" s="68">
        <v>1452</v>
      </c>
      <c r="L20" s="94">
        <v>600</v>
      </c>
    </row>
    <row r="21" spans="2:12" ht="15" customHeight="1" x14ac:dyDescent="0.25">
      <c r="B21" s="123" t="s">
        <v>5</v>
      </c>
      <c r="C21" s="124"/>
      <c r="D21" s="130" t="s">
        <v>62</v>
      </c>
      <c r="E21" s="131"/>
      <c r="F21" s="131"/>
      <c r="G21" s="131"/>
      <c r="H21" s="131"/>
      <c r="I21" s="131"/>
      <c r="J21" s="131"/>
      <c r="K21" s="131"/>
      <c r="L21" s="131"/>
    </row>
    <row r="22" spans="2:12" ht="14.1" customHeight="1" x14ac:dyDescent="0.25">
      <c r="B22" s="117" t="s">
        <v>37</v>
      </c>
      <c r="C22" s="117"/>
      <c r="D22" s="98">
        <f>E22+F22+G22+H22+I22+J22+K22+L22</f>
        <v>1</v>
      </c>
      <c r="E22" s="99">
        <f>E17/D17</f>
        <v>0.30094043887147337</v>
      </c>
      <c r="F22" s="99">
        <f>F17/D17</f>
        <v>6.2695924764890276E-2</v>
      </c>
      <c r="G22" s="99">
        <f>G17/D17</f>
        <v>3.7617554858934171E-2</v>
      </c>
      <c r="H22" s="99">
        <f>H17/D17</f>
        <v>6.2695924764890276E-2</v>
      </c>
      <c r="I22" s="99">
        <f>I17/D17</f>
        <v>0.37617554858934171</v>
      </c>
      <c r="J22" s="99">
        <f>J17/D17</f>
        <v>9.4043887147335428E-3</v>
      </c>
      <c r="K22" s="99">
        <f>K17/D17</f>
        <v>0.11285266457680251</v>
      </c>
      <c r="L22" s="99">
        <f>L17/D17</f>
        <v>3.7617554858934171E-2</v>
      </c>
    </row>
    <row r="23" spans="2:12" s="24" customFormat="1" ht="14.1" customHeight="1" x14ac:dyDescent="0.25">
      <c r="B23" s="118" t="s">
        <v>38</v>
      </c>
      <c r="C23" s="119"/>
      <c r="D23" s="98">
        <f>E23+F23+G23+H23+I23+J23+K23+L23</f>
        <v>1</v>
      </c>
      <c r="E23" s="99">
        <f>E18/D18</f>
        <v>0.29940119760479039</v>
      </c>
      <c r="F23" s="99">
        <f>F18/D18</f>
        <v>4.790419161676647E-2</v>
      </c>
      <c r="G23" s="99">
        <f>G18/D18</f>
        <v>3.1437125748502992E-2</v>
      </c>
      <c r="H23" s="99">
        <f>H18/D18</f>
        <v>0.11826347305389222</v>
      </c>
      <c r="I23" s="99">
        <f>I18/D18</f>
        <v>0.29940119760479039</v>
      </c>
      <c r="J23" s="99">
        <f>J18/D18</f>
        <v>8.9820359281437123E-3</v>
      </c>
      <c r="K23" s="99">
        <f>K18/D18</f>
        <v>0.16616766467065869</v>
      </c>
      <c r="L23" s="99">
        <f>L18/D18</f>
        <v>2.8443113772455089E-2</v>
      </c>
    </row>
    <row r="24" spans="2:12" x14ac:dyDescent="0.25">
      <c r="B24" s="110" t="s">
        <v>34</v>
      </c>
      <c r="C24" s="110"/>
      <c r="D24" s="98">
        <f>E24+F24+G24+H24+I24+J24+K24+L24</f>
        <v>1</v>
      </c>
      <c r="E24" s="99">
        <f>E19/D19</f>
        <v>0.15874790385690329</v>
      </c>
      <c r="F24" s="99">
        <f>F19/D19</f>
        <v>2.2358859698155393E-2</v>
      </c>
      <c r="G24" s="99">
        <f>G19/D19</f>
        <v>0.1252096143096702</v>
      </c>
      <c r="H24" s="99">
        <f>H19/D19</f>
        <v>0.20927892677473448</v>
      </c>
      <c r="I24" s="99">
        <f>I19/D19</f>
        <v>0.34879821129122413</v>
      </c>
      <c r="J24" s="99">
        <f>J19/D19</f>
        <v>3.0184460592509784E-3</v>
      </c>
      <c r="K24" s="99">
        <f>K19/D19</f>
        <v>0.1102291783119061</v>
      </c>
      <c r="L24" s="99">
        <f>L19/D19</f>
        <v>2.2358859698155393E-2</v>
      </c>
    </row>
    <row r="25" spans="2:12" x14ac:dyDescent="0.25">
      <c r="B25" s="110" t="s">
        <v>35</v>
      </c>
      <c r="C25" s="110"/>
      <c r="D25" s="98">
        <f>E25+F25+G25+H25+I25+J25+K25+L25</f>
        <v>1.0000000000000002</v>
      </c>
      <c r="E25" s="99">
        <f>E20/D20</f>
        <v>0.15986297459320584</v>
      </c>
      <c r="F25" s="99">
        <f>F20/D20</f>
        <v>2.2837567799029405E-2</v>
      </c>
      <c r="G25" s="99">
        <f>G20/D20</f>
        <v>0.11418783899514702</v>
      </c>
      <c r="H25" s="99">
        <f>H20/D20</f>
        <v>0.23979446188980874</v>
      </c>
      <c r="I25" s="99">
        <f>I20/D20</f>
        <v>0.34256351698544107</v>
      </c>
      <c r="J25" s="99">
        <f>J20/D20</f>
        <v>3.5969169283471309E-3</v>
      </c>
      <c r="K25" s="99">
        <f>K20/D20</f>
        <v>8.2900371110476739E-2</v>
      </c>
      <c r="L25" s="99">
        <f>L20/D20</f>
        <v>3.4256351698544102E-2</v>
      </c>
    </row>
    <row r="26" spans="2:12" x14ac:dyDescent="0.25">
      <c r="B26" s="7"/>
      <c r="C26" s="7"/>
      <c r="D26" s="1"/>
      <c r="E26" s="1"/>
      <c r="F26" s="1"/>
      <c r="G26" s="1"/>
      <c r="H26" s="1"/>
      <c r="I26" s="1"/>
      <c r="J26" s="1"/>
      <c r="K26" s="1"/>
    </row>
    <row r="27" spans="2:12" x14ac:dyDescent="0.25">
      <c r="B27" s="1"/>
      <c r="C27" s="3"/>
      <c r="D27" s="2"/>
      <c r="E27" s="2"/>
      <c r="F27" s="2"/>
      <c r="G27" s="2"/>
      <c r="H27" s="2"/>
      <c r="I27" s="2"/>
      <c r="J27" s="2"/>
      <c r="K27" s="2"/>
    </row>
    <row r="28" spans="2:12" ht="15" customHeight="1" x14ac:dyDescent="0.35">
      <c r="B28" s="121"/>
      <c r="C28" s="121"/>
      <c r="D28" s="2"/>
      <c r="E28" s="2"/>
      <c r="F28" s="2"/>
      <c r="G28" s="2"/>
      <c r="H28" s="2"/>
      <c r="I28" s="2"/>
      <c r="J28" s="2"/>
      <c r="K28" s="2"/>
    </row>
    <row r="29" spans="2:12" ht="15" customHeight="1" x14ac:dyDescent="0.25">
      <c r="B29" s="122"/>
      <c r="C29" s="122"/>
      <c r="D29" s="2"/>
      <c r="E29" s="2"/>
      <c r="F29" s="2"/>
      <c r="G29" s="2"/>
      <c r="H29" s="2"/>
      <c r="I29" s="2"/>
      <c r="J29" s="2"/>
      <c r="K29" s="2"/>
    </row>
    <row r="30" spans="2:12" ht="15" customHeight="1" x14ac:dyDescent="0.25">
      <c r="B30" s="122"/>
      <c r="C30" s="122"/>
      <c r="D30" s="2"/>
      <c r="E30" s="2"/>
      <c r="F30" s="2"/>
      <c r="G30" s="2"/>
      <c r="H30" s="2"/>
      <c r="I30" s="2"/>
      <c r="J30" s="2"/>
      <c r="K30" s="2"/>
    </row>
    <row r="31" spans="2:12" ht="15" customHeight="1" x14ac:dyDescent="0.25">
      <c r="B31" s="122"/>
      <c r="C31" s="122"/>
      <c r="D31" s="2"/>
      <c r="E31" s="2"/>
      <c r="F31" s="2"/>
      <c r="G31" s="2"/>
      <c r="H31" s="2"/>
      <c r="I31" s="2"/>
      <c r="J31" s="2"/>
      <c r="K31" s="2"/>
    </row>
    <row r="32" spans="2:12" ht="15" customHeight="1" x14ac:dyDescent="0.25">
      <c r="B32" s="122"/>
      <c r="C32" s="122"/>
      <c r="D32" s="2"/>
      <c r="E32" s="2"/>
      <c r="F32" s="2"/>
      <c r="G32" s="2"/>
      <c r="H32" s="2"/>
      <c r="I32" s="2"/>
      <c r="J32" s="2"/>
      <c r="K32" s="2"/>
    </row>
    <row r="33" spans="2:11" ht="15" customHeight="1" x14ac:dyDescent="0.25">
      <c r="B33" s="122"/>
      <c r="C33" s="122"/>
      <c r="D33" s="2"/>
      <c r="E33" s="2"/>
      <c r="F33" s="2"/>
      <c r="G33" s="2"/>
      <c r="H33" s="2"/>
      <c r="I33" s="2"/>
      <c r="J33" s="2"/>
      <c r="K33" s="2"/>
    </row>
    <row r="34" spans="2:11" ht="15" customHeight="1" x14ac:dyDescent="0.25">
      <c r="B34" s="122"/>
      <c r="C34" s="122"/>
      <c r="D34" s="2"/>
      <c r="E34" s="2"/>
      <c r="F34" s="2"/>
      <c r="G34" s="2"/>
      <c r="H34" s="2"/>
      <c r="I34" s="2"/>
      <c r="J34" s="2"/>
      <c r="K34" s="2"/>
    </row>
    <row r="35" spans="2:11" ht="15" customHeight="1" x14ac:dyDescent="0.25">
      <c r="B35" s="122"/>
      <c r="C35" s="122"/>
      <c r="D35" s="2"/>
      <c r="E35" s="2"/>
      <c r="F35" s="2"/>
      <c r="G35" s="2"/>
      <c r="H35" s="2"/>
      <c r="I35" s="2"/>
      <c r="J35" s="2"/>
      <c r="K35" s="2"/>
    </row>
    <row r="36" spans="2:11" ht="15" customHeight="1" x14ac:dyDescent="0.25">
      <c r="B36" s="122"/>
      <c r="C36" s="122"/>
      <c r="D36" s="2"/>
      <c r="E36" s="2"/>
      <c r="F36" s="2"/>
      <c r="G36" s="2"/>
      <c r="H36" s="2"/>
      <c r="I36" s="2"/>
      <c r="J36" s="2"/>
      <c r="K36" s="2"/>
    </row>
    <row r="37" spans="2:11" ht="15" customHeight="1" x14ac:dyDescent="0.25">
      <c r="B37" s="122"/>
      <c r="C37" s="122"/>
      <c r="D37" s="2"/>
      <c r="E37" s="2"/>
      <c r="F37" s="2"/>
      <c r="G37" s="2"/>
      <c r="H37" s="2"/>
      <c r="I37" s="2"/>
      <c r="J37" s="2"/>
      <c r="K37" s="2"/>
    </row>
    <row r="38" spans="2:11" ht="15" customHeight="1" x14ac:dyDescent="0.25">
      <c r="B38" s="122"/>
      <c r="C38" s="122"/>
      <c r="D38" s="2"/>
      <c r="E38" s="2"/>
      <c r="F38" s="2"/>
      <c r="G38" s="2"/>
      <c r="H38" s="2"/>
      <c r="I38" s="2"/>
      <c r="J38" s="2"/>
      <c r="K38" s="2"/>
    </row>
    <row r="39" spans="2:11" ht="15" customHeight="1" x14ac:dyDescent="0.25">
      <c r="B39" s="122"/>
      <c r="C39" s="122"/>
      <c r="D39" s="2"/>
      <c r="E39" s="2"/>
      <c r="F39" s="2"/>
      <c r="G39" s="2"/>
      <c r="H39" s="2"/>
      <c r="I39" s="2"/>
      <c r="J39" s="2"/>
      <c r="K39" s="2"/>
    </row>
    <row r="40" spans="2:11" ht="15" customHeight="1" x14ac:dyDescent="0.25">
      <c r="B40" s="122"/>
      <c r="C40" s="122"/>
      <c r="D40" s="2"/>
      <c r="E40" s="2"/>
      <c r="F40" s="2"/>
      <c r="G40" s="2"/>
      <c r="H40" s="2"/>
      <c r="I40" s="2"/>
      <c r="J40" s="2"/>
      <c r="K40" s="2"/>
    </row>
    <row r="41" spans="2:11" ht="15" customHeight="1" x14ac:dyDescent="0.25">
      <c r="B41" s="122"/>
      <c r="C41" s="122"/>
      <c r="D41" s="2"/>
      <c r="E41" s="2"/>
      <c r="F41" s="2"/>
      <c r="G41" s="2"/>
      <c r="H41" s="2"/>
      <c r="I41" s="2"/>
      <c r="J41" s="2"/>
      <c r="K41" s="2"/>
    </row>
    <row r="42" spans="2:11" ht="15" customHeight="1" x14ac:dyDescent="0.25">
      <c r="B42" s="122"/>
      <c r="C42" s="122"/>
      <c r="D42" s="2"/>
      <c r="E42" s="2"/>
      <c r="F42" s="2"/>
      <c r="G42" s="2"/>
      <c r="H42" s="2"/>
      <c r="I42" s="2"/>
      <c r="J42" s="2"/>
      <c r="K42" s="2"/>
    </row>
    <row r="43" spans="2:11" ht="15" customHeight="1" x14ac:dyDescent="0.25">
      <c r="B43" s="122"/>
      <c r="C43" s="122"/>
      <c r="D43" s="2"/>
      <c r="E43" s="2"/>
      <c r="F43" s="2"/>
      <c r="G43" s="2"/>
      <c r="H43" s="2"/>
      <c r="I43" s="2"/>
      <c r="J43" s="2"/>
      <c r="K43" s="2"/>
    </row>
    <row r="44" spans="2:11" ht="15" customHeight="1" x14ac:dyDescent="0.25">
      <c r="B44" s="122"/>
      <c r="C44" s="122"/>
      <c r="D44" s="2"/>
      <c r="E44" s="2"/>
      <c r="F44" s="2"/>
      <c r="G44" s="2"/>
      <c r="H44" s="2"/>
      <c r="I44" s="2"/>
      <c r="J44" s="2"/>
      <c r="K44" s="2"/>
    </row>
    <row r="45" spans="2:11" ht="15" customHeight="1" x14ac:dyDescent="0.25">
      <c r="B45" s="122"/>
      <c r="C45" s="122"/>
      <c r="D45" s="2"/>
      <c r="E45" s="2"/>
      <c r="F45" s="2"/>
      <c r="G45" s="2"/>
      <c r="H45" s="2"/>
      <c r="I45" s="2"/>
      <c r="J45" s="2"/>
      <c r="K45" s="2"/>
    </row>
    <row r="46" spans="2:11" ht="15" customHeight="1" x14ac:dyDescent="0.25">
      <c r="B46" s="122"/>
      <c r="C46" s="122"/>
      <c r="D46" s="2"/>
      <c r="E46" s="2"/>
      <c r="F46" s="2"/>
      <c r="G46" s="2"/>
      <c r="H46" s="2"/>
      <c r="I46" s="2"/>
      <c r="J46" s="2"/>
      <c r="K46" s="2"/>
    </row>
    <row r="47" spans="2:11" ht="15" customHeight="1" x14ac:dyDescent="0.25">
      <c r="B47" s="122"/>
      <c r="C47" s="122"/>
      <c r="D47" s="2"/>
      <c r="E47" s="2"/>
      <c r="F47" s="2"/>
      <c r="G47" s="2"/>
      <c r="H47" s="2"/>
      <c r="I47" s="2"/>
      <c r="J47" s="2"/>
      <c r="K47" s="2"/>
    </row>
    <row r="48" spans="2:11" x14ac:dyDescent="0.25">
      <c r="B48" s="1"/>
      <c r="C48" s="1"/>
      <c r="D48" s="1"/>
      <c r="E48" s="1"/>
      <c r="F48" s="1"/>
      <c r="G48" s="1"/>
      <c r="H48" s="1"/>
      <c r="I48" s="1"/>
      <c r="J48" s="1"/>
      <c r="K48" s="1"/>
    </row>
  </sheetData>
  <mergeCells count="28">
    <mergeCell ref="D9:J9"/>
    <mergeCell ref="D8:J8"/>
    <mergeCell ref="D7:J7"/>
    <mergeCell ref="D11:J11"/>
    <mergeCell ref="D10:J10"/>
    <mergeCell ref="B29:C47"/>
    <mergeCell ref="B22:C22"/>
    <mergeCell ref="B24:C24"/>
    <mergeCell ref="B25:C25"/>
    <mergeCell ref="B21:C21"/>
    <mergeCell ref="B28:C28"/>
    <mergeCell ref="B23:C23"/>
    <mergeCell ref="B6:L6"/>
    <mergeCell ref="B13:F13"/>
    <mergeCell ref="B20:C20"/>
    <mergeCell ref="B18:C18"/>
    <mergeCell ref="D21:L21"/>
    <mergeCell ref="D15:L15"/>
    <mergeCell ref="B12:C12"/>
    <mergeCell ref="D12:J12"/>
    <mergeCell ref="B16:C16"/>
    <mergeCell ref="B17:C17"/>
    <mergeCell ref="B19:C19"/>
    <mergeCell ref="B11:C11"/>
    <mergeCell ref="B10:C10"/>
    <mergeCell ref="B9:C9"/>
    <mergeCell ref="B8:C8"/>
    <mergeCell ref="B7:C7"/>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workbookViewId="0">
      <selection activeCell="G14" sqref="G14"/>
    </sheetView>
  </sheetViews>
  <sheetFormatPr defaultColWidth="8.85546875" defaultRowHeight="15" x14ac:dyDescent="0.25"/>
  <cols>
    <col min="1" max="1" width="3" customWidth="1"/>
    <col min="2" max="2" width="25.7109375" customWidth="1"/>
    <col min="3" max="3" width="5.7109375" customWidth="1"/>
    <col min="4" max="4" width="13" customWidth="1"/>
    <col min="5" max="5" width="15" customWidth="1"/>
    <col min="6" max="6" width="13.7109375" customWidth="1"/>
    <col min="7" max="7" width="7.85546875" customWidth="1"/>
    <col min="8" max="8" width="12.5703125" customWidth="1"/>
    <col min="9" max="9" width="13.85546875" customWidth="1"/>
    <col min="10" max="10" width="12.140625" customWidth="1"/>
  </cols>
  <sheetData>
    <row r="1" spans="2:13" s="22" customFormat="1" x14ac:dyDescent="0.25"/>
    <row r="2" spans="2:13" s="22" customFormat="1" x14ac:dyDescent="0.25"/>
    <row r="3" spans="2:13" s="22" customFormat="1" x14ac:dyDescent="0.25"/>
    <row r="4" spans="2:13" s="22" customFormat="1" ht="15" customHeight="1" x14ac:dyDescent="0.25"/>
    <row r="5" spans="2:13" s="8" customFormat="1" ht="15" customHeight="1" x14ac:dyDescent="0.25">
      <c r="B5" s="103" t="s">
        <v>0</v>
      </c>
      <c r="C5" s="103"/>
      <c r="D5" s="134" t="s">
        <v>30</v>
      </c>
      <c r="E5" s="134"/>
      <c r="F5" s="134"/>
      <c r="G5" s="134"/>
      <c r="H5" s="134"/>
      <c r="I5" s="134"/>
      <c r="J5" s="74"/>
    </row>
    <row r="6" spans="2:13" s="8" customFormat="1" ht="15" customHeight="1" x14ac:dyDescent="0.25">
      <c r="B6" s="103" t="s">
        <v>28</v>
      </c>
      <c r="C6" s="103"/>
      <c r="D6" s="134" t="s">
        <v>29</v>
      </c>
      <c r="E6" s="134"/>
      <c r="F6" s="134"/>
      <c r="G6" s="134"/>
      <c r="H6" s="134"/>
      <c r="I6" s="134"/>
      <c r="J6" s="74"/>
    </row>
    <row r="7" spans="2:13" ht="15" customHeight="1" x14ac:dyDescent="0.25">
      <c r="B7" s="103" t="s">
        <v>32</v>
      </c>
      <c r="C7" s="103"/>
      <c r="D7" s="134" t="s">
        <v>64</v>
      </c>
      <c r="E7" s="134"/>
      <c r="F7" s="134"/>
      <c r="G7" s="134"/>
      <c r="H7" s="134"/>
      <c r="I7" s="134"/>
      <c r="J7" s="74"/>
      <c r="K7" s="9"/>
      <c r="L7" s="9"/>
      <c r="M7" s="9"/>
    </row>
    <row r="8" spans="2:13" ht="16.5" customHeight="1" x14ac:dyDescent="0.35">
      <c r="B8" s="103" t="s">
        <v>33</v>
      </c>
      <c r="C8" s="103"/>
      <c r="D8" s="134" t="s">
        <v>65</v>
      </c>
      <c r="E8" s="134"/>
      <c r="F8" s="134"/>
      <c r="G8" s="134"/>
      <c r="H8" s="134"/>
      <c r="I8" s="134"/>
      <c r="J8" s="74"/>
      <c r="K8" s="10"/>
      <c r="L8" s="10"/>
      <c r="M8" s="10"/>
    </row>
    <row r="9" spans="2:13" ht="16.5" customHeight="1" x14ac:dyDescent="0.35">
      <c r="B9" s="103" t="s">
        <v>26</v>
      </c>
      <c r="C9" s="103"/>
      <c r="D9" s="134" t="s">
        <v>55</v>
      </c>
      <c r="E9" s="134"/>
      <c r="F9" s="134"/>
      <c r="G9" s="134"/>
      <c r="H9" s="134"/>
      <c r="I9" s="134"/>
      <c r="J9" s="74"/>
      <c r="K9" s="10"/>
      <c r="L9" s="10"/>
      <c r="M9" s="10"/>
    </row>
    <row r="10" spans="2:13" s="24" customFormat="1" ht="16.5" customHeight="1" x14ac:dyDescent="0.35">
      <c r="B10" s="103" t="s">
        <v>25</v>
      </c>
      <c r="C10" s="103"/>
      <c r="D10" s="134" t="s">
        <v>56</v>
      </c>
      <c r="E10" s="134"/>
      <c r="F10" s="134"/>
      <c r="G10" s="134"/>
      <c r="H10" s="134"/>
      <c r="I10" s="134"/>
      <c r="J10" s="74"/>
      <c r="K10" s="16"/>
      <c r="L10" s="16"/>
      <c r="M10" s="16"/>
    </row>
    <row r="11" spans="2:13" ht="31.5" customHeight="1" x14ac:dyDescent="0.25">
      <c r="B11" s="133" t="s">
        <v>43</v>
      </c>
      <c r="C11" s="133"/>
      <c r="D11" s="133"/>
      <c r="E11" s="133"/>
      <c r="F11" s="74"/>
      <c r="G11" s="74"/>
      <c r="H11" s="74"/>
      <c r="I11" s="74"/>
      <c r="J11" s="74"/>
    </row>
    <row r="12" spans="2:13" ht="15.75" customHeight="1" x14ac:dyDescent="0.25">
      <c r="B12" s="135" t="s">
        <v>6</v>
      </c>
      <c r="C12" s="136"/>
      <c r="D12" s="136"/>
      <c r="E12" s="136"/>
      <c r="F12" s="136"/>
      <c r="G12" s="136"/>
      <c r="H12" s="136"/>
      <c r="I12" s="137"/>
      <c r="J12" s="74"/>
    </row>
    <row r="13" spans="2:13" ht="31.5" customHeight="1" x14ac:dyDescent="0.25">
      <c r="B13" s="82" t="s">
        <v>2</v>
      </c>
      <c r="C13" s="27" t="s">
        <v>3</v>
      </c>
      <c r="D13" s="27" t="s">
        <v>7</v>
      </c>
      <c r="E13" s="27" t="s">
        <v>8</v>
      </c>
      <c r="F13" s="27" t="s">
        <v>9</v>
      </c>
      <c r="G13" s="27" t="s">
        <v>10</v>
      </c>
      <c r="H13" s="27" t="s">
        <v>11</v>
      </c>
      <c r="I13" s="27" t="s">
        <v>12</v>
      </c>
      <c r="J13" s="74"/>
    </row>
    <row r="14" spans="2:13" ht="30.75" customHeight="1" x14ac:dyDescent="0.25">
      <c r="B14" s="73" t="s">
        <v>39</v>
      </c>
      <c r="C14" s="92">
        <v>75</v>
      </c>
      <c r="D14" s="68">
        <v>20</v>
      </c>
      <c r="E14" s="68">
        <v>15</v>
      </c>
      <c r="F14" s="68">
        <v>33</v>
      </c>
      <c r="G14" s="68">
        <v>24</v>
      </c>
      <c r="H14" s="68">
        <v>10</v>
      </c>
      <c r="I14" s="68">
        <v>20</v>
      </c>
      <c r="J14" s="74"/>
    </row>
    <row r="15" spans="2:13" s="24" customFormat="1" ht="27.75" customHeight="1" x14ac:dyDescent="0.25">
      <c r="B15" s="73" t="s">
        <v>31</v>
      </c>
      <c r="C15" s="92">
        <v>137</v>
      </c>
      <c r="D15" s="68">
        <v>33</v>
      </c>
      <c r="E15" s="68">
        <v>42</v>
      </c>
      <c r="F15" s="68">
        <v>57</v>
      </c>
      <c r="G15" s="68">
        <v>5</v>
      </c>
      <c r="H15" s="68">
        <v>1</v>
      </c>
      <c r="I15" s="68">
        <v>39</v>
      </c>
      <c r="J15" s="74"/>
    </row>
    <row r="16" spans="2:13" ht="32.25" customHeight="1" x14ac:dyDescent="0.25">
      <c r="B16" s="72" t="s">
        <v>57</v>
      </c>
      <c r="C16" s="93">
        <v>1983</v>
      </c>
      <c r="D16" s="68">
        <v>270</v>
      </c>
      <c r="E16" s="68">
        <v>380</v>
      </c>
      <c r="F16" s="68">
        <v>600</v>
      </c>
      <c r="G16" s="68">
        <v>500</v>
      </c>
      <c r="H16" s="68">
        <v>200</v>
      </c>
      <c r="I16" s="94">
        <v>400</v>
      </c>
      <c r="J16" s="74"/>
    </row>
    <row r="17" spans="2:10" ht="27.75" customHeight="1" x14ac:dyDescent="0.25">
      <c r="B17" s="72" t="s">
        <v>59</v>
      </c>
      <c r="C17" s="93">
        <v>4000</v>
      </c>
      <c r="D17" s="68">
        <v>600</v>
      </c>
      <c r="E17" s="68">
        <v>1200</v>
      </c>
      <c r="F17" s="68">
        <v>1400</v>
      </c>
      <c r="G17" s="68">
        <v>1000</v>
      </c>
      <c r="H17" s="68">
        <v>600</v>
      </c>
      <c r="I17" s="94">
        <v>1000</v>
      </c>
      <c r="J17" s="74"/>
    </row>
    <row r="18" spans="2:10" ht="16.5" customHeight="1" x14ac:dyDescent="0.25">
      <c r="B18" s="82" t="s">
        <v>5</v>
      </c>
      <c r="C18" s="125" t="s">
        <v>62</v>
      </c>
      <c r="D18" s="126"/>
      <c r="E18" s="126"/>
      <c r="F18" s="126"/>
      <c r="G18" s="126"/>
      <c r="H18" s="126"/>
      <c r="I18" s="127"/>
      <c r="J18" s="74"/>
    </row>
    <row r="19" spans="2:10" ht="29.25" customHeight="1" x14ac:dyDescent="0.25">
      <c r="B19" s="73" t="s">
        <v>39</v>
      </c>
      <c r="C19" s="95" t="s">
        <v>27</v>
      </c>
      <c r="D19" s="52">
        <f>D14/C14</f>
        <v>0.26666666666666666</v>
      </c>
      <c r="E19" s="52">
        <f>E14/C14</f>
        <v>0.2</v>
      </c>
      <c r="F19" s="52">
        <f>F14/C14</f>
        <v>0.44</v>
      </c>
      <c r="G19" s="52">
        <f>G14/C14</f>
        <v>0.32</v>
      </c>
      <c r="H19" s="52">
        <f>H14/C14</f>
        <v>0.13333333333333333</v>
      </c>
      <c r="I19" s="52">
        <f>I14/C14</f>
        <v>0.26666666666666666</v>
      </c>
    </row>
    <row r="20" spans="2:10" s="24" customFormat="1" ht="27" customHeight="1" x14ac:dyDescent="0.25">
      <c r="B20" s="73" t="s">
        <v>31</v>
      </c>
      <c r="C20" s="95" t="s">
        <v>27</v>
      </c>
      <c r="D20" s="52">
        <f>D15/C15</f>
        <v>0.24087591240875914</v>
      </c>
      <c r="E20" s="52">
        <f>E15/C15</f>
        <v>0.30656934306569344</v>
      </c>
      <c r="F20" s="52">
        <f>F15/C15</f>
        <v>0.41605839416058393</v>
      </c>
      <c r="G20" s="52">
        <f>G15/C15</f>
        <v>3.6496350364963501E-2</v>
      </c>
      <c r="H20" s="52">
        <f>H15/C15</f>
        <v>7.2992700729927005E-3</v>
      </c>
      <c r="I20" s="52">
        <f>I15/C15</f>
        <v>0.28467153284671531</v>
      </c>
      <c r="J20"/>
    </row>
    <row r="21" spans="2:10" ht="32.25" customHeight="1" x14ac:dyDescent="0.25">
      <c r="B21" s="72" t="s">
        <v>34</v>
      </c>
      <c r="C21" s="95" t="s">
        <v>27</v>
      </c>
      <c r="D21" s="52">
        <f>D16/C16</f>
        <v>0.13615733736762481</v>
      </c>
      <c r="E21" s="52">
        <f>E16/C16</f>
        <v>0.19162884518406456</v>
      </c>
      <c r="F21" s="52">
        <f>F16/C16</f>
        <v>0.30257186081694404</v>
      </c>
      <c r="G21" s="52">
        <f>G16/C16</f>
        <v>0.25214321734745337</v>
      </c>
      <c r="H21" s="52">
        <f>H16/C16</f>
        <v>0.10085728693898134</v>
      </c>
      <c r="I21" s="52">
        <f>I16/C16</f>
        <v>0.20171457387796268</v>
      </c>
    </row>
    <row r="22" spans="2:10" ht="26.25" customHeight="1" x14ac:dyDescent="0.25">
      <c r="B22" s="72" t="s">
        <v>36</v>
      </c>
      <c r="C22" s="95" t="s">
        <v>27</v>
      </c>
      <c r="D22" s="52">
        <f>D17/C17</f>
        <v>0.15</v>
      </c>
      <c r="E22" s="52">
        <f>E17/C17</f>
        <v>0.3</v>
      </c>
      <c r="F22" s="52">
        <f>F17/C17</f>
        <v>0.35</v>
      </c>
      <c r="G22" s="52">
        <f>G17/C17</f>
        <v>0.25</v>
      </c>
      <c r="H22" s="52">
        <f>H17/C17</f>
        <v>0.15</v>
      </c>
      <c r="I22" s="52">
        <f>I17/C17</f>
        <v>0.25</v>
      </c>
    </row>
    <row r="23" spans="2:10" ht="30.95" customHeight="1" x14ac:dyDescent="0.25">
      <c r="B23" s="74"/>
      <c r="C23" s="138" t="s">
        <v>42</v>
      </c>
      <c r="D23" s="138"/>
      <c r="E23" s="138"/>
      <c r="F23" s="138"/>
      <c r="G23" s="138"/>
      <c r="H23" s="138"/>
      <c r="I23" s="138"/>
    </row>
    <row r="24" spans="2:10" s="24" customFormat="1" ht="30.95" customHeight="1" x14ac:dyDescent="0.35">
      <c r="B24" s="74"/>
      <c r="C24" s="50"/>
      <c r="D24" s="50"/>
      <c r="E24" s="50"/>
      <c r="F24" s="50"/>
      <c r="G24" s="50"/>
      <c r="H24" s="50"/>
      <c r="I24" s="50"/>
      <c r="J24"/>
    </row>
    <row r="25" spans="2:10" ht="15" customHeight="1" x14ac:dyDescent="0.35">
      <c r="B25" s="70"/>
      <c r="C25" s="49"/>
      <c r="D25" s="49"/>
      <c r="E25" s="49"/>
      <c r="F25" s="49"/>
      <c r="G25" s="49"/>
      <c r="H25" s="49"/>
      <c r="I25" s="49"/>
    </row>
    <row r="26" spans="2:10" ht="21" customHeight="1" x14ac:dyDescent="0.25">
      <c r="B26" s="71"/>
      <c r="C26" s="49"/>
      <c r="D26" s="49"/>
      <c r="E26" s="49"/>
      <c r="F26" s="49"/>
      <c r="G26" s="49"/>
      <c r="H26" s="49"/>
      <c r="I26" s="49"/>
    </row>
    <row r="27" spans="2:10" ht="15" customHeight="1" x14ac:dyDescent="0.25">
      <c r="B27" s="71"/>
      <c r="C27" s="49"/>
      <c r="D27" s="49"/>
      <c r="E27" s="49"/>
      <c r="F27" s="49"/>
      <c r="G27" s="49"/>
      <c r="H27" s="49"/>
      <c r="I27" s="49"/>
    </row>
    <row r="28" spans="2:10" ht="15" customHeight="1" x14ac:dyDescent="0.25">
      <c r="B28" s="71"/>
      <c r="C28" s="49"/>
      <c r="D28" s="49"/>
      <c r="E28" s="49"/>
      <c r="F28" s="49"/>
      <c r="G28" s="49"/>
      <c r="H28" s="49"/>
      <c r="I28" s="49"/>
    </row>
    <row r="29" spans="2:10" ht="15" customHeight="1" x14ac:dyDescent="0.25">
      <c r="B29" s="71"/>
      <c r="C29" s="49"/>
      <c r="D29" s="49"/>
      <c r="E29" s="49"/>
      <c r="F29" s="49"/>
      <c r="G29" s="49"/>
      <c r="H29" s="49"/>
      <c r="I29" s="49"/>
    </row>
    <row r="30" spans="2:10" ht="15" customHeight="1" x14ac:dyDescent="0.25">
      <c r="B30" s="71"/>
      <c r="C30" s="49"/>
      <c r="D30" s="49"/>
      <c r="E30" s="49"/>
      <c r="F30" s="49"/>
      <c r="G30" s="49"/>
      <c r="H30" s="49"/>
      <c r="I30" s="49"/>
    </row>
    <row r="31" spans="2:10" ht="15" customHeight="1" x14ac:dyDescent="0.25">
      <c r="B31" s="71"/>
      <c r="C31" s="49"/>
      <c r="D31" s="49"/>
      <c r="E31" s="49"/>
      <c r="F31" s="49"/>
      <c r="G31" s="49"/>
      <c r="H31" s="49"/>
      <c r="I31" s="49"/>
    </row>
    <row r="32" spans="2:10" ht="15" customHeight="1" x14ac:dyDescent="0.25">
      <c r="B32" s="71"/>
      <c r="C32" s="49"/>
      <c r="D32" s="49"/>
      <c r="E32" s="49"/>
      <c r="F32" s="49"/>
      <c r="G32" s="49"/>
      <c r="H32" s="49"/>
      <c r="I32" s="49"/>
    </row>
    <row r="33" spans="2:9" ht="15" customHeight="1" x14ac:dyDescent="0.25">
      <c r="B33" s="71"/>
      <c r="C33" s="49"/>
      <c r="D33" s="49"/>
      <c r="E33" s="49"/>
      <c r="F33" s="49"/>
      <c r="G33" s="49"/>
      <c r="H33" s="49"/>
      <c r="I33" s="49"/>
    </row>
    <row r="34" spans="2:9" ht="15" customHeight="1" x14ac:dyDescent="0.25">
      <c r="B34" s="71"/>
      <c r="C34" s="49"/>
      <c r="D34" s="49"/>
      <c r="E34" s="49"/>
      <c r="F34" s="49"/>
      <c r="G34" s="49"/>
      <c r="H34" s="49"/>
      <c r="I34" s="49"/>
    </row>
    <row r="35" spans="2:9" ht="15" customHeight="1" x14ac:dyDescent="0.25">
      <c r="B35" s="71"/>
      <c r="C35" s="49"/>
      <c r="D35" s="49"/>
      <c r="E35" s="49"/>
      <c r="F35" s="49"/>
      <c r="G35" s="49"/>
      <c r="H35" s="49"/>
      <c r="I35" s="49"/>
    </row>
    <row r="36" spans="2:9" ht="15" customHeight="1" x14ac:dyDescent="0.25">
      <c r="B36" s="71"/>
      <c r="C36" s="49"/>
      <c r="D36" s="49"/>
      <c r="E36" s="49"/>
      <c r="F36" s="49"/>
      <c r="G36" s="49"/>
      <c r="H36" s="49"/>
      <c r="I36" s="49"/>
    </row>
    <row r="37" spans="2:9" ht="15" customHeight="1" x14ac:dyDescent="0.25">
      <c r="B37" s="71"/>
      <c r="C37" s="8"/>
      <c r="D37" s="8"/>
      <c r="E37" s="8"/>
      <c r="F37" s="8"/>
      <c r="G37" s="8"/>
      <c r="H37" s="8"/>
      <c r="I37" s="8"/>
    </row>
    <row r="38" spans="2:9" ht="15" customHeight="1" x14ac:dyDescent="0.25">
      <c r="B38" s="26"/>
      <c r="C38" s="8"/>
      <c r="D38" s="8"/>
      <c r="E38" s="8"/>
      <c r="F38" s="8"/>
      <c r="G38" s="8"/>
      <c r="H38" s="8"/>
      <c r="I38" s="8"/>
    </row>
    <row r="39" spans="2:9" ht="15" customHeight="1" x14ac:dyDescent="0.25">
      <c r="B39" s="25"/>
      <c r="C39" s="8"/>
      <c r="D39" s="8"/>
      <c r="E39" s="8"/>
      <c r="F39" s="8"/>
      <c r="G39" s="8"/>
      <c r="H39" s="8"/>
      <c r="I39" s="8"/>
    </row>
    <row r="40" spans="2:9" ht="15" customHeight="1" x14ac:dyDescent="0.25">
      <c r="B40" s="25"/>
      <c r="C40" s="8"/>
      <c r="D40" s="8"/>
      <c r="E40" s="8"/>
      <c r="F40" s="8"/>
      <c r="G40" s="8"/>
      <c r="H40" s="8"/>
      <c r="I40" s="8"/>
    </row>
    <row r="41" spans="2:9" ht="15" customHeight="1" x14ac:dyDescent="0.25">
      <c r="B41" s="25"/>
      <c r="C41" s="8"/>
      <c r="D41" s="8"/>
      <c r="E41" s="8"/>
      <c r="F41" s="8"/>
      <c r="G41" s="8"/>
      <c r="H41" s="8"/>
      <c r="I41" s="8"/>
    </row>
    <row r="42" spans="2:9" ht="15" customHeight="1" x14ac:dyDescent="0.25">
      <c r="B42" s="25"/>
      <c r="C42" s="8"/>
      <c r="D42" s="8"/>
      <c r="E42" s="8"/>
      <c r="F42" s="8"/>
      <c r="G42" s="8"/>
      <c r="H42" s="8"/>
      <c r="I42" s="8"/>
    </row>
    <row r="43" spans="2:9" ht="15" customHeight="1" x14ac:dyDescent="0.25">
      <c r="B43" s="25"/>
      <c r="C43" s="8"/>
      <c r="D43" s="8"/>
      <c r="E43" s="8"/>
      <c r="F43" s="8"/>
      <c r="G43" s="8"/>
      <c r="H43" s="8"/>
      <c r="I43" s="8"/>
    </row>
    <row r="44" spans="2:9" ht="15" customHeight="1" x14ac:dyDescent="0.25">
      <c r="B44" s="25"/>
      <c r="C44" s="8"/>
      <c r="D44" s="8"/>
      <c r="E44" s="8"/>
      <c r="F44" s="8"/>
      <c r="G44" s="8"/>
      <c r="H44" s="8"/>
      <c r="I44" s="8"/>
    </row>
    <row r="45" spans="2:9" ht="15" customHeight="1" x14ac:dyDescent="0.25">
      <c r="B45" s="25"/>
    </row>
  </sheetData>
  <mergeCells count="16">
    <mergeCell ref="C23:I23"/>
    <mergeCell ref="C18:I18"/>
    <mergeCell ref="B5:C5"/>
    <mergeCell ref="B6:C6"/>
    <mergeCell ref="B7:C7"/>
    <mergeCell ref="B8:C8"/>
    <mergeCell ref="B9:C9"/>
    <mergeCell ref="B10:C10"/>
    <mergeCell ref="B12:I12"/>
    <mergeCell ref="B11:E11"/>
    <mergeCell ref="D5:I5"/>
    <mergeCell ref="D6:I6"/>
    <mergeCell ref="D7:I7"/>
    <mergeCell ref="D8:I8"/>
    <mergeCell ref="D9:I9"/>
    <mergeCell ref="D10:I1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
  <sheetViews>
    <sheetView workbookViewId="0">
      <selection activeCell="I18" sqref="I18"/>
    </sheetView>
  </sheetViews>
  <sheetFormatPr defaultColWidth="8.85546875" defaultRowHeight="15" x14ac:dyDescent="0.25"/>
  <cols>
    <col min="1" max="1" width="3.42578125" customWidth="1"/>
    <col min="2" max="2" width="36.5703125" customWidth="1"/>
    <col min="6" max="6" width="9.28515625" customWidth="1"/>
    <col min="10" max="10" width="17.140625" customWidth="1"/>
  </cols>
  <sheetData>
    <row r="1" spans="2:16" s="22" customFormat="1" x14ac:dyDescent="0.25"/>
    <row r="2" spans="2:16" s="22" customFormat="1" x14ac:dyDescent="0.25"/>
    <row r="3" spans="2:16" s="22" customFormat="1" x14ac:dyDescent="0.25"/>
    <row r="4" spans="2:16" s="22" customFormat="1" ht="21" customHeight="1" x14ac:dyDescent="0.25"/>
    <row r="5" spans="2:16" s="22" customFormat="1" x14ac:dyDescent="0.25"/>
    <row r="6" spans="2:16" x14ac:dyDescent="0.25">
      <c r="B6" s="103" t="s">
        <v>0</v>
      </c>
      <c r="C6" s="103"/>
      <c r="D6" s="107" t="s">
        <v>30</v>
      </c>
      <c r="E6" s="108"/>
      <c r="F6" s="108"/>
      <c r="G6" s="108"/>
      <c r="H6" s="108"/>
      <c r="I6" s="108"/>
      <c r="J6" s="109"/>
      <c r="K6" s="11"/>
    </row>
    <row r="7" spans="2:16" x14ac:dyDescent="0.25">
      <c r="B7" s="103" t="s">
        <v>28</v>
      </c>
      <c r="C7" s="103"/>
      <c r="D7" s="107" t="s">
        <v>29</v>
      </c>
      <c r="E7" s="108"/>
      <c r="F7" s="108"/>
      <c r="G7" s="108"/>
      <c r="H7" s="108"/>
      <c r="I7" s="108"/>
      <c r="J7" s="109"/>
      <c r="K7" s="11"/>
    </row>
    <row r="8" spans="2:16" ht="28.5" customHeight="1" x14ac:dyDescent="0.25">
      <c r="B8" s="103" t="s">
        <v>32</v>
      </c>
      <c r="C8" s="103"/>
      <c r="D8" s="107" t="s">
        <v>64</v>
      </c>
      <c r="E8" s="108"/>
      <c r="F8" s="108"/>
      <c r="G8" s="108"/>
      <c r="H8" s="108"/>
      <c r="I8" s="108"/>
      <c r="J8" s="109"/>
    </row>
    <row r="9" spans="2:16" x14ac:dyDescent="0.25">
      <c r="B9" s="111" t="s">
        <v>33</v>
      </c>
      <c r="C9" s="112"/>
      <c r="D9" s="107" t="s">
        <v>65</v>
      </c>
      <c r="E9" s="108"/>
      <c r="F9" s="108"/>
      <c r="G9" s="108"/>
      <c r="H9" s="108"/>
      <c r="I9" s="108"/>
      <c r="J9" s="109"/>
    </row>
    <row r="10" spans="2:16" x14ac:dyDescent="0.25">
      <c r="B10" s="103" t="s">
        <v>26</v>
      </c>
      <c r="C10" s="103"/>
      <c r="D10" s="107" t="s">
        <v>55</v>
      </c>
      <c r="E10" s="108"/>
      <c r="F10" s="108"/>
      <c r="G10" s="108"/>
      <c r="H10" s="108"/>
      <c r="I10" s="108"/>
      <c r="J10" s="109"/>
    </row>
    <row r="11" spans="2:16" x14ac:dyDescent="0.25">
      <c r="B11" s="103" t="s">
        <v>25</v>
      </c>
      <c r="C11" s="103"/>
      <c r="D11" s="107" t="s">
        <v>56</v>
      </c>
      <c r="E11" s="108"/>
      <c r="F11" s="108"/>
      <c r="G11" s="108"/>
      <c r="H11" s="108"/>
      <c r="I11" s="108"/>
      <c r="J11" s="109"/>
    </row>
    <row r="12" spans="2:16" x14ac:dyDescent="0.25">
      <c r="B12" s="143" t="s">
        <v>43</v>
      </c>
      <c r="C12" s="143"/>
      <c r="D12" s="143"/>
      <c r="E12" s="143"/>
      <c r="F12" s="143"/>
      <c r="G12" s="143"/>
      <c r="H12" s="143"/>
      <c r="I12" s="143"/>
      <c r="J12" s="143"/>
      <c r="K12" s="143"/>
    </row>
    <row r="13" spans="2:16" s="24" customFormat="1" x14ac:dyDescent="0.25">
      <c r="B13" s="83"/>
      <c r="C13" s="83"/>
      <c r="D13" s="83"/>
      <c r="E13" s="83"/>
      <c r="F13" s="83"/>
      <c r="G13" s="83"/>
      <c r="H13" s="83"/>
      <c r="I13" s="83"/>
      <c r="J13" s="83"/>
      <c r="K13" s="83"/>
    </row>
    <row r="14" spans="2:16" ht="18.75" customHeight="1" x14ac:dyDescent="0.45">
      <c r="B14" s="142" t="s">
        <v>24</v>
      </c>
      <c r="C14" s="142"/>
      <c r="D14" s="142"/>
      <c r="E14" s="142"/>
      <c r="F14" s="40"/>
      <c r="G14" s="33"/>
      <c r="H14" s="33"/>
      <c r="I14" s="33"/>
      <c r="J14" s="34"/>
      <c r="L14" s="12"/>
      <c r="M14" s="11"/>
      <c r="N14" s="11"/>
      <c r="O14" s="11"/>
      <c r="P14" s="11"/>
    </row>
    <row r="15" spans="2:16" ht="16.5" x14ac:dyDescent="0.35">
      <c r="B15" s="30" t="s">
        <v>2</v>
      </c>
      <c r="C15" s="27" t="s">
        <v>3</v>
      </c>
      <c r="D15" s="27" t="s">
        <v>13</v>
      </c>
      <c r="E15" s="27" t="s">
        <v>14</v>
      </c>
      <c r="F15" s="41"/>
      <c r="G15" s="35"/>
      <c r="H15" s="35"/>
      <c r="I15" s="35"/>
      <c r="J15" s="35"/>
      <c r="L15" s="28"/>
      <c r="M15" s="13"/>
      <c r="N15" s="13"/>
      <c r="O15" s="13"/>
      <c r="P15" s="13"/>
    </row>
    <row r="16" spans="2:16" ht="24" customHeight="1" x14ac:dyDescent="0.35">
      <c r="B16" s="65" t="s">
        <v>40</v>
      </c>
      <c r="C16" s="90">
        <f>D16+E16</f>
        <v>140</v>
      </c>
      <c r="D16" s="68">
        <v>100</v>
      </c>
      <c r="E16" s="68">
        <v>40</v>
      </c>
      <c r="F16" s="42"/>
      <c r="G16" s="36"/>
      <c r="H16" s="36"/>
      <c r="I16" s="36"/>
      <c r="J16" s="37"/>
      <c r="L16" s="28"/>
      <c r="M16" s="13"/>
      <c r="N16" s="13"/>
      <c r="O16" s="13"/>
      <c r="P16" s="13"/>
    </row>
    <row r="17" spans="2:16" s="24" customFormat="1" ht="22.5" customHeight="1" x14ac:dyDescent="0.35">
      <c r="B17" s="65" t="s">
        <v>31</v>
      </c>
      <c r="C17" s="90">
        <f>D17+E17</f>
        <v>217</v>
      </c>
      <c r="D17" s="68">
        <v>149</v>
      </c>
      <c r="E17" s="68">
        <v>68</v>
      </c>
      <c r="F17" s="42"/>
      <c r="G17" s="36"/>
      <c r="H17" s="36"/>
      <c r="I17" s="36"/>
      <c r="J17" s="37"/>
      <c r="L17" s="28"/>
      <c r="M17" s="16"/>
      <c r="N17" s="16"/>
      <c r="O17" s="16"/>
      <c r="P17" s="16"/>
    </row>
    <row r="18" spans="2:16" ht="37.5" customHeight="1" x14ac:dyDescent="0.35">
      <c r="B18" s="66" t="s">
        <v>60</v>
      </c>
      <c r="C18" s="91">
        <f>D18+E18</f>
        <v>3966</v>
      </c>
      <c r="D18" s="68">
        <v>1360</v>
      </c>
      <c r="E18" s="68">
        <v>2606</v>
      </c>
      <c r="F18" s="42"/>
      <c r="G18" s="36"/>
      <c r="H18" s="36"/>
      <c r="I18" s="36"/>
      <c r="J18" s="37"/>
      <c r="L18" s="29"/>
      <c r="M18" s="13"/>
      <c r="N18" s="13"/>
      <c r="O18" s="13"/>
      <c r="P18" s="13"/>
    </row>
    <row r="19" spans="2:16" ht="21.75" customHeight="1" x14ac:dyDescent="0.25">
      <c r="B19" s="66" t="s">
        <v>59</v>
      </c>
      <c r="C19" s="91">
        <f>D19+E19</f>
        <v>8000</v>
      </c>
      <c r="D19" s="68">
        <v>3900</v>
      </c>
      <c r="E19" s="68">
        <v>4100</v>
      </c>
      <c r="F19" s="42"/>
      <c r="G19" s="36"/>
      <c r="H19" s="36"/>
      <c r="I19" s="36"/>
      <c r="J19" s="37"/>
    </row>
    <row r="20" spans="2:16" ht="64.5" customHeight="1" x14ac:dyDescent="0.25">
      <c r="B20" s="30" t="s">
        <v>5</v>
      </c>
      <c r="C20" s="139" t="s">
        <v>62</v>
      </c>
      <c r="D20" s="140"/>
      <c r="E20" s="141"/>
      <c r="F20" s="43"/>
      <c r="G20" s="34"/>
      <c r="H20" s="34"/>
      <c r="I20" s="34"/>
      <c r="J20" s="34"/>
    </row>
    <row r="21" spans="2:16" ht="21" customHeight="1" x14ac:dyDescent="0.25">
      <c r="B21" s="47" t="s">
        <v>40</v>
      </c>
      <c r="C21" s="52">
        <f>D21+E21</f>
        <v>1</v>
      </c>
      <c r="D21" s="84">
        <f>D16/C16</f>
        <v>0.7142857142857143</v>
      </c>
      <c r="E21" s="84">
        <f>E16/C16</f>
        <v>0.2857142857142857</v>
      </c>
      <c r="F21" s="44"/>
      <c r="G21" s="38"/>
      <c r="H21" s="38"/>
      <c r="I21" s="38"/>
      <c r="J21" s="34"/>
    </row>
    <row r="22" spans="2:16" s="24" customFormat="1" ht="21" customHeight="1" x14ac:dyDescent="0.25">
      <c r="B22" s="47" t="s">
        <v>31</v>
      </c>
      <c r="C22" s="52">
        <f>D22+E22</f>
        <v>1</v>
      </c>
      <c r="D22" s="84">
        <f>D17/C17</f>
        <v>0.68663594470046085</v>
      </c>
      <c r="E22" s="84">
        <f>E17/C17</f>
        <v>0.31336405529953915</v>
      </c>
      <c r="F22" s="44"/>
      <c r="G22" s="38"/>
      <c r="H22" s="38"/>
      <c r="I22" s="38"/>
      <c r="J22" s="34"/>
    </row>
    <row r="23" spans="2:16" ht="31.5" customHeight="1" x14ac:dyDescent="0.25">
      <c r="B23" s="48" t="s">
        <v>60</v>
      </c>
      <c r="C23" s="52">
        <f>D23+E23</f>
        <v>1</v>
      </c>
      <c r="D23" s="52">
        <f>D18/C18</f>
        <v>0.34291477559253658</v>
      </c>
      <c r="E23" s="52">
        <f>E18/C18</f>
        <v>0.65708522440746342</v>
      </c>
      <c r="F23" s="45"/>
      <c r="G23" s="39"/>
      <c r="H23" s="39"/>
      <c r="I23" s="39"/>
      <c r="J23" s="34"/>
    </row>
    <row r="24" spans="2:16" ht="26.25" customHeight="1" x14ac:dyDescent="0.25">
      <c r="B24" s="48" t="s">
        <v>59</v>
      </c>
      <c r="C24" s="52">
        <f>D24+E24</f>
        <v>1</v>
      </c>
      <c r="D24" s="52">
        <f>D19/C19</f>
        <v>0.48749999999999999</v>
      </c>
      <c r="E24" s="52">
        <f>E19/C19</f>
        <v>0.51249999999999996</v>
      </c>
      <c r="F24" s="45"/>
      <c r="G24" s="39"/>
      <c r="H24" s="39"/>
      <c r="I24" s="39"/>
      <c r="J24" s="34"/>
    </row>
  </sheetData>
  <mergeCells count="15">
    <mergeCell ref="B10:C10"/>
    <mergeCell ref="D10:J10"/>
    <mergeCell ref="B11:C11"/>
    <mergeCell ref="D11:J11"/>
    <mergeCell ref="C20:E20"/>
    <mergeCell ref="B14:E14"/>
    <mergeCell ref="B12:K12"/>
    <mergeCell ref="B9:C9"/>
    <mergeCell ref="D9:J9"/>
    <mergeCell ref="B6:C6"/>
    <mergeCell ref="D6:J6"/>
    <mergeCell ref="B7:C7"/>
    <mergeCell ref="D7:J7"/>
    <mergeCell ref="B8:C8"/>
    <mergeCell ref="D8:J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selection activeCell="D11" sqref="D11:J11"/>
    </sheetView>
  </sheetViews>
  <sheetFormatPr defaultColWidth="8.85546875" defaultRowHeight="15" x14ac:dyDescent="0.25"/>
  <cols>
    <col min="1" max="1" width="2.7109375" customWidth="1"/>
    <col min="2" max="2" width="15.42578125" customWidth="1"/>
    <col min="3" max="3" width="11.5703125" customWidth="1"/>
    <col min="4" max="4" width="8.28515625" customWidth="1"/>
    <col min="5" max="5" width="10.28515625" customWidth="1"/>
    <col min="6" max="6" width="12.42578125" customWidth="1"/>
    <col min="8" max="8" width="11.28515625" customWidth="1"/>
    <col min="9" max="9" width="10.42578125" style="53" customWidth="1"/>
    <col min="10" max="10" width="26.28515625" customWidth="1"/>
  </cols>
  <sheetData>
    <row r="1" spans="2:10" s="24" customFormat="1" x14ac:dyDescent="0.25">
      <c r="I1" s="53"/>
    </row>
    <row r="7" spans="2:10" s="24" customFormat="1" x14ac:dyDescent="0.25">
      <c r="B7" s="103" t="s">
        <v>0</v>
      </c>
      <c r="C7" s="103"/>
      <c r="D7" s="107" t="s">
        <v>30</v>
      </c>
      <c r="E7" s="108"/>
      <c r="F7" s="108"/>
      <c r="G7" s="108"/>
      <c r="H7" s="108"/>
      <c r="I7" s="108"/>
      <c r="J7" s="109"/>
    </row>
    <row r="8" spans="2:10" s="24" customFormat="1" ht="19.5" customHeight="1" x14ac:dyDescent="0.25">
      <c r="B8" s="103" t="s">
        <v>28</v>
      </c>
      <c r="C8" s="103"/>
      <c r="D8" s="107" t="s">
        <v>29</v>
      </c>
      <c r="E8" s="108"/>
      <c r="F8" s="108"/>
      <c r="G8" s="108"/>
      <c r="H8" s="108"/>
      <c r="I8" s="108"/>
      <c r="J8" s="109"/>
    </row>
    <row r="9" spans="2:10" s="24" customFormat="1" x14ac:dyDescent="0.25">
      <c r="B9" s="103" t="s">
        <v>32</v>
      </c>
      <c r="C9" s="103"/>
      <c r="D9" s="107" t="s">
        <v>64</v>
      </c>
      <c r="E9" s="108"/>
      <c r="F9" s="108"/>
      <c r="G9" s="108"/>
      <c r="H9" s="108"/>
      <c r="I9" s="108"/>
      <c r="J9" s="109"/>
    </row>
    <row r="10" spans="2:10" s="24" customFormat="1" x14ac:dyDescent="0.25">
      <c r="B10" s="111" t="s">
        <v>33</v>
      </c>
      <c r="C10" s="112"/>
      <c r="D10" s="107" t="s">
        <v>65</v>
      </c>
      <c r="E10" s="108"/>
      <c r="F10" s="108"/>
      <c r="G10" s="108"/>
      <c r="H10" s="108"/>
      <c r="I10" s="108"/>
      <c r="J10" s="109"/>
    </row>
    <row r="11" spans="2:10" s="24" customFormat="1" x14ac:dyDescent="0.25">
      <c r="B11" s="103" t="s">
        <v>26</v>
      </c>
      <c r="C11" s="103"/>
      <c r="D11" s="107" t="s">
        <v>55</v>
      </c>
      <c r="E11" s="108"/>
      <c r="F11" s="108"/>
      <c r="G11" s="108"/>
      <c r="H11" s="108"/>
      <c r="I11" s="108"/>
      <c r="J11" s="109"/>
    </row>
    <row r="12" spans="2:10" s="24" customFormat="1" x14ac:dyDescent="0.25">
      <c r="B12" s="103" t="s">
        <v>25</v>
      </c>
      <c r="C12" s="103"/>
      <c r="D12" s="107" t="s">
        <v>56</v>
      </c>
      <c r="E12" s="108"/>
      <c r="F12" s="108"/>
      <c r="G12" s="108"/>
      <c r="H12" s="108"/>
      <c r="I12" s="108"/>
      <c r="J12" s="109"/>
    </row>
    <row r="13" spans="2:10" ht="18.75" customHeight="1" x14ac:dyDescent="0.25">
      <c r="B13" s="120" t="s">
        <v>43</v>
      </c>
      <c r="C13" s="120"/>
      <c r="D13" s="120"/>
      <c r="E13" s="120"/>
      <c r="F13" s="120"/>
      <c r="G13" s="120"/>
      <c r="H13" s="120"/>
      <c r="I13" s="120"/>
      <c r="J13" s="120"/>
    </row>
    <row r="14" spans="2:10" hidden="1" x14ac:dyDescent="0.25">
      <c r="B14" s="74"/>
      <c r="C14" s="74"/>
      <c r="D14" s="74"/>
      <c r="E14" s="74"/>
      <c r="F14" s="74"/>
      <c r="G14" s="74"/>
      <c r="H14" s="74"/>
      <c r="I14" s="85"/>
      <c r="J14" s="74"/>
    </row>
    <row r="15" spans="2:10" ht="27" customHeight="1" x14ac:dyDescent="0.25">
      <c r="B15" s="147" t="s">
        <v>23</v>
      </c>
      <c r="C15" s="148"/>
      <c r="D15" s="148"/>
      <c r="E15" s="148"/>
      <c r="F15" s="148"/>
      <c r="G15" s="148"/>
      <c r="H15" s="148"/>
      <c r="I15" s="86"/>
      <c r="J15" s="74"/>
    </row>
    <row r="16" spans="2:10" ht="49.5" customHeight="1" x14ac:dyDescent="0.25">
      <c r="B16" s="142" t="s">
        <v>2</v>
      </c>
      <c r="C16" s="142"/>
      <c r="D16" s="27" t="s">
        <v>3</v>
      </c>
      <c r="E16" s="27" t="s">
        <v>15</v>
      </c>
      <c r="F16" s="27" t="s">
        <v>16</v>
      </c>
      <c r="G16" s="27" t="s">
        <v>17</v>
      </c>
      <c r="H16" s="27" t="s">
        <v>18</v>
      </c>
      <c r="I16" s="54"/>
      <c r="J16" s="74"/>
    </row>
    <row r="17" spans="2:10" ht="18.95" customHeight="1" x14ac:dyDescent="0.25">
      <c r="B17" s="149" t="s">
        <v>37</v>
      </c>
      <c r="C17" s="150"/>
      <c r="D17" s="67">
        <f>E17+F17+G17+H17</f>
        <v>140</v>
      </c>
      <c r="E17" s="68">
        <v>66</v>
      </c>
      <c r="F17" s="68">
        <v>48</v>
      </c>
      <c r="G17" s="68">
        <v>16</v>
      </c>
      <c r="H17" s="68">
        <v>10</v>
      </c>
      <c r="I17" s="55"/>
      <c r="J17" s="74"/>
    </row>
    <row r="18" spans="2:10" s="24" customFormat="1" ht="18.95" customHeight="1" x14ac:dyDescent="0.25">
      <c r="B18" s="157" t="s">
        <v>38</v>
      </c>
      <c r="C18" s="158"/>
      <c r="D18" s="67">
        <f>E18+F18+G18+H18</f>
        <v>319</v>
      </c>
      <c r="E18" s="68">
        <v>183</v>
      </c>
      <c r="F18" s="68">
        <v>68</v>
      </c>
      <c r="G18" s="68">
        <v>57</v>
      </c>
      <c r="H18" s="68">
        <v>11</v>
      </c>
      <c r="I18" s="55"/>
      <c r="J18" s="74"/>
    </row>
    <row r="19" spans="2:10" ht="29.25" customHeight="1" x14ac:dyDescent="0.25">
      <c r="B19" s="151" t="s">
        <v>60</v>
      </c>
      <c r="C19" s="152"/>
      <c r="D19" s="68">
        <f>E19+F19+G19+H19</f>
        <v>3966</v>
      </c>
      <c r="E19" s="68">
        <v>1200</v>
      </c>
      <c r="F19" s="68">
        <v>1800</v>
      </c>
      <c r="G19" s="68">
        <v>566</v>
      </c>
      <c r="H19" s="68">
        <v>400</v>
      </c>
      <c r="I19" s="55"/>
      <c r="J19" s="74"/>
    </row>
    <row r="20" spans="2:10" ht="30" customHeight="1" x14ac:dyDescent="0.25">
      <c r="B20" s="151" t="s">
        <v>58</v>
      </c>
      <c r="C20" s="152"/>
      <c r="D20" s="68">
        <f>E20+F20+G20+H20</f>
        <v>8000</v>
      </c>
      <c r="E20" s="68">
        <v>2800</v>
      </c>
      <c r="F20" s="68">
        <v>3600</v>
      </c>
      <c r="G20" s="68">
        <v>1000</v>
      </c>
      <c r="H20" s="68">
        <v>600</v>
      </c>
      <c r="I20" s="55"/>
      <c r="J20" s="74"/>
    </row>
    <row r="21" spans="2:10" ht="30" customHeight="1" x14ac:dyDescent="0.25">
      <c r="B21" s="142" t="s">
        <v>5</v>
      </c>
      <c r="C21" s="142"/>
      <c r="D21" s="146" t="s">
        <v>61</v>
      </c>
      <c r="E21" s="146"/>
      <c r="F21" s="146"/>
      <c r="G21" s="146"/>
      <c r="H21" s="146"/>
      <c r="I21" s="56"/>
      <c r="J21" s="74"/>
    </row>
    <row r="22" spans="2:10" ht="25.5" customHeight="1" x14ac:dyDescent="0.25">
      <c r="B22" s="155" t="s">
        <v>37</v>
      </c>
      <c r="C22" s="156"/>
      <c r="D22" s="51">
        <f>E22+F22+G22+H22</f>
        <v>1</v>
      </c>
      <c r="E22" s="51">
        <f>E17/D17</f>
        <v>0.47142857142857142</v>
      </c>
      <c r="F22" s="51">
        <f>F17/D17</f>
        <v>0.34285714285714286</v>
      </c>
      <c r="G22" s="51">
        <f>G17/D17</f>
        <v>0.11428571428571428</v>
      </c>
      <c r="H22" s="51">
        <f>H17/D17</f>
        <v>7.1428571428571425E-2</v>
      </c>
      <c r="I22" s="57"/>
      <c r="J22" s="74"/>
    </row>
    <row r="23" spans="2:10" s="24" customFormat="1" ht="20.100000000000001" customHeight="1" x14ac:dyDescent="0.25">
      <c r="B23" s="153" t="s">
        <v>38</v>
      </c>
      <c r="C23" s="154"/>
      <c r="D23" s="51">
        <f>E23+F23+G23+H23</f>
        <v>0.99999999999999989</v>
      </c>
      <c r="E23" s="51">
        <f>E18/D18</f>
        <v>0.57366771159874608</v>
      </c>
      <c r="F23" s="51">
        <f>F18/D18</f>
        <v>0.21316614420062696</v>
      </c>
      <c r="G23" s="51">
        <f>G18/D18</f>
        <v>0.17868338557993729</v>
      </c>
      <c r="H23" s="51">
        <f>H18/D18</f>
        <v>3.4482758620689655E-2</v>
      </c>
      <c r="I23" s="57"/>
      <c r="J23" s="74"/>
    </row>
    <row r="24" spans="2:10" ht="31.5" customHeight="1" x14ac:dyDescent="0.25">
      <c r="B24" s="144" t="s">
        <v>60</v>
      </c>
      <c r="C24" s="145"/>
      <c r="D24" s="51">
        <f>E24+F24+G24+H24</f>
        <v>1.0000000000000002</v>
      </c>
      <c r="E24" s="52">
        <f>E19/D19</f>
        <v>0.30257186081694404</v>
      </c>
      <c r="F24" s="52">
        <f>F19/D19</f>
        <v>0.45385779122541603</v>
      </c>
      <c r="G24" s="52">
        <f>G19/D19</f>
        <v>0.1427130610186586</v>
      </c>
      <c r="H24" s="52">
        <f>H19/D19</f>
        <v>0.10085728693898134</v>
      </c>
      <c r="I24" s="57"/>
      <c r="J24" s="74"/>
    </row>
    <row r="25" spans="2:10" ht="33" customHeight="1" x14ac:dyDescent="0.25">
      <c r="B25" s="144" t="s">
        <v>58</v>
      </c>
      <c r="C25" s="145"/>
      <c r="D25" s="51">
        <f>E25+F25+G25+H25</f>
        <v>1</v>
      </c>
      <c r="E25" s="52">
        <f>E20/D20</f>
        <v>0.35</v>
      </c>
      <c r="F25" s="52">
        <f>F20/D20</f>
        <v>0.45</v>
      </c>
      <c r="G25" s="52">
        <f>G20/D20</f>
        <v>0.125</v>
      </c>
      <c r="H25" s="52">
        <f>H20/D20</f>
        <v>7.4999999999999997E-2</v>
      </c>
      <c r="I25" s="57"/>
      <c r="J25" s="74"/>
    </row>
  </sheetData>
  <mergeCells count="25">
    <mergeCell ref="B10:C10"/>
    <mergeCell ref="D10:J10"/>
    <mergeCell ref="B11:C11"/>
    <mergeCell ref="D11:J11"/>
    <mergeCell ref="B12:C12"/>
    <mergeCell ref="D12:J12"/>
    <mergeCell ref="B7:C7"/>
    <mergeCell ref="D7:J7"/>
    <mergeCell ref="B8:C8"/>
    <mergeCell ref="D8:J8"/>
    <mergeCell ref="B9:C9"/>
    <mergeCell ref="D9:J9"/>
    <mergeCell ref="B13:J13"/>
    <mergeCell ref="B24:C24"/>
    <mergeCell ref="B25:C25"/>
    <mergeCell ref="D21:H21"/>
    <mergeCell ref="B15:H15"/>
    <mergeCell ref="B16:C16"/>
    <mergeCell ref="B17:C17"/>
    <mergeCell ref="B19:C19"/>
    <mergeCell ref="B20:C20"/>
    <mergeCell ref="B21:C21"/>
    <mergeCell ref="B23:C23"/>
    <mergeCell ref="B22:C22"/>
    <mergeCell ref="B18:C18"/>
  </mergeCells>
  <pageMargins left="0.7" right="0.7" top="0.75" bottom="0.75" header="0.3" footer="0.3"/>
  <pageSetup orientation="landscape" horizontalDpi="4294967292" verticalDpi="4294967292"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D10" sqref="D10:J10"/>
    </sheetView>
  </sheetViews>
  <sheetFormatPr defaultColWidth="8.85546875" defaultRowHeight="15" x14ac:dyDescent="0.25"/>
  <cols>
    <col min="1" max="1" width="6.28515625" style="24" customWidth="1"/>
    <col min="2" max="2" width="25.28515625" customWidth="1"/>
    <col min="6" max="6" width="12.5703125" customWidth="1"/>
    <col min="7" max="7" width="8.85546875" style="53"/>
    <col min="8" max="8" width="12.140625" customWidth="1"/>
    <col min="10" max="10" width="13.28515625" customWidth="1"/>
  </cols>
  <sheetData>
    <row r="1" spans="1:12" s="22" customFormat="1" x14ac:dyDescent="0.25">
      <c r="A1" s="24"/>
      <c r="G1" s="53"/>
    </row>
    <row r="2" spans="1:12" s="22" customFormat="1" x14ac:dyDescent="0.25">
      <c r="A2" s="24"/>
      <c r="G2" s="53"/>
    </row>
    <row r="3" spans="1:12" s="22" customFormat="1" x14ac:dyDescent="0.25">
      <c r="A3" s="24"/>
      <c r="G3" s="53"/>
    </row>
    <row r="4" spans="1:12" s="22" customFormat="1" x14ac:dyDescent="0.25">
      <c r="A4" s="24"/>
      <c r="G4" s="53"/>
    </row>
    <row r="5" spans="1:12" s="22" customFormat="1" x14ac:dyDescent="0.25">
      <c r="A5" s="24"/>
      <c r="G5" s="53"/>
    </row>
    <row r="6" spans="1:12" s="22" customFormat="1" x14ac:dyDescent="0.25">
      <c r="A6" s="24"/>
      <c r="G6" s="53"/>
    </row>
    <row r="7" spans="1:12" x14ac:dyDescent="0.25">
      <c r="B7" s="103" t="s">
        <v>0</v>
      </c>
      <c r="C7" s="103"/>
      <c r="D7" s="104" t="s">
        <v>30</v>
      </c>
      <c r="E7" s="105"/>
      <c r="F7" s="105"/>
      <c r="G7" s="105"/>
      <c r="H7" s="105"/>
      <c r="I7" s="105"/>
      <c r="J7" s="106"/>
      <c r="K7" s="14"/>
    </row>
    <row r="8" spans="1:12" x14ac:dyDescent="0.25">
      <c r="B8" s="103" t="s">
        <v>28</v>
      </c>
      <c r="C8" s="103"/>
      <c r="D8" s="104" t="s">
        <v>29</v>
      </c>
      <c r="E8" s="105"/>
      <c r="F8" s="105"/>
      <c r="G8" s="105"/>
      <c r="H8" s="105"/>
      <c r="I8" s="105"/>
      <c r="J8" s="106"/>
      <c r="K8" s="14"/>
    </row>
    <row r="9" spans="1:12" ht="33.75" customHeight="1" x14ac:dyDescent="0.25">
      <c r="B9" s="103" t="s">
        <v>32</v>
      </c>
      <c r="C9" s="103"/>
      <c r="D9" s="107" t="s">
        <v>64</v>
      </c>
      <c r="E9" s="108"/>
      <c r="F9" s="108"/>
      <c r="G9" s="108"/>
      <c r="H9" s="108"/>
      <c r="I9" s="108"/>
      <c r="J9" s="109"/>
      <c r="K9" s="14"/>
      <c r="L9" s="14"/>
    </row>
    <row r="10" spans="1:12" ht="20.25" customHeight="1" x14ac:dyDescent="0.35">
      <c r="B10" s="103" t="s">
        <v>26</v>
      </c>
      <c r="C10" s="103"/>
      <c r="D10" s="107" t="s">
        <v>55</v>
      </c>
      <c r="E10" s="108"/>
      <c r="F10" s="108"/>
      <c r="G10" s="108"/>
      <c r="H10" s="108"/>
      <c r="I10" s="108"/>
      <c r="J10" s="109"/>
      <c r="K10" s="16"/>
      <c r="L10" s="16"/>
    </row>
    <row r="12" spans="1:12" x14ac:dyDescent="0.25">
      <c r="B12" s="64" t="s">
        <v>43</v>
      </c>
    </row>
    <row r="13" spans="1:12" x14ac:dyDescent="0.25">
      <c r="B13" s="17"/>
      <c r="C13" s="160" t="s">
        <v>19</v>
      </c>
      <c r="D13" s="160"/>
      <c r="E13" s="160"/>
      <c r="F13" s="160"/>
      <c r="G13" s="59"/>
      <c r="H13" s="17"/>
      <c r="I13" s="17"/>
    </row>
    <row r="14" spans="1:12" ht="30" x14ac:dyDescent="0.25">
      <c r="B14" s="30" t="s">
        <v>2</v>
      </c>
      <c r="C14" s="31" t="s">
        <v>3</v>
      </c>
      <c r="D14" s="31" t="s">
        <v>20</v>
      </c>
      <c r="E14" s="31" t="s">
        <v>21</v>
      </c>
      <c r="F14" s="31" t="s">
        <v>22</v>
      </c>
      <c r="G14" s="54"/>
      <c r="H14" s="17"/>
      <c r="I14" s="17"/>
    </row>
    <row r="15" spans="1:12" ht="18.75" customHeight="1" x14ac:dyDescent="0.25">
      <c r="B15" s="65" t="s">
        <v>37</v>
      </c>
      <c r="C15" s="87">
        <f>D15+E15+F15</f>
        <v>70</v>
      </c>
      <c r="D15" s="88">
        <v>10</v>
      </c>
      <c r="E15" s="88">
        <v>35</v>
      </c>
      <c r="F15" s="88">
        <v>25</v>
      </c>
      <c r="G15" s="60"/>
      <c r="H15" s="17"/>
      <c r="I15" s="17"/>
    </row>
    <row r="16" spans="1:12" ht="34.5" customHeight="1" x14ac:dyDescent="0.45">
      <c r="B16" s="66" t="s">
        <v>41</v>
      </c>
      <c r="C16" s="87">
        <f>D16+E16+F16</f>
        <v>1983</v>
      </c>
      <c r="D16" s="89">
        <v>150</v>
      </c>
      <c r="E16" s="89">
        <v>1100</v>
      </c>
      <c r="F16" s="89">
        <v>733</v>
      </c>
      <c r="G16" s="61"/>
      <c r="H16" s="17"/>
      <c r="I16" s="21"/>
    </row>
    <row r="17" spans="2:9" ht="49.5" customHeight="1" x14ac:dyDescent="0.25">
      <c r="B17" s="32" t="s">
        <v>5</v>
      </c>
      <c r="C17" s="159" t="s">
        <v>62</v>
      </c>
      <c r="D17" s="159"/>
      <c r="E17" s="159"/>
      <c r="F17" s="159"/>
      <c r="G17" s="62"/>
      <c r="H17" s="17"/>
      <c r="I17" s="20"/>
    </row>
    <row r="18" spans="2:9" ht="31.5" customHeight="1" x14ac:dyDescent="0.25">
      <c r="B18" s="18" t="s">
        <v>63</v>
      </c>
      <c r="C18" s="52">
        <v>1</v>
      </c>
      <c r="D18" s="84">
        <f>D15/C15</f>
        <v>0.14285714285714285</v>
      </c>
      <c r="E18" s="84">
        <f>E15/C15</f>
        <v>0.5</v>
      </c>
      <c r="F18" s="84">
        <f>F15/C15</f>
        <v>0.35714285714285715</v>
      </c>
      <c r="G18" s="58"/>
      <c r="H18" s="17"/>
      <c r="I18" s="20"/>
    </row>
    <row r="19" spans="2:9" ht="36.75" customHeight="1" x14ac:dyDescent="0.25">
      <c r="B19" s="19" t="s">
        <v>1</v>
      </c>
      <c r="C19" s="52">
        <v>1</v>
      </c>
      <c r="D19" s="52">
        <f>D16/C16</f>
        <v>7.564296520423601E-2</v>
      </c>
      <c r="E19" s="52">
        <f>E16/C16</f>
        <v>0.55471507816439736</v>
      </c>
      <c r="F19" s="52">
        <f>F16/C16</f>
        <v>0.36964195663136662</v>
      </c>
      <c r="G19" s="63"/>
      <c r="H19" s="17"/>
      <c r="I19" s="20"/>
    </row>
  </sheetData>
  <mergeCells count="10">
    <mergeCell ref="D10:J10"/>
    <mergeCell ref="C17:F17"/>
    <mergeCell ref="C13:F13"/>
    <mergeCell ref="B7:C7"/>
    <mergeCell ref="D7:J7"/>
    <mergeCell ref="B8:C8"/>
    <mergeCell ref="D8:J8"/>
    <mergeCell ref="B9:C9"/>
    <mergeCell ref="D9:J9"/>
    <mergeCell ref="B10:C1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RaceEthnicity (Old)</vt:lpstr>
      <vt:lpstr>RaceEthnicity (New)</vt:lpstr>
      <vt:lpstr>Special Populations</vt:lpstr>
      <vt:lpstr>Gender</vt:lpstr>
      <vt:lpstr>Socioeconomic Status</vt:lpstr>
      <vt:lpstr>Age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Umbricht, Mark Richard</dc:creator>
  <cp:lastModifiedBy>nmelros2</cp:lastModifiedBy>
  <cp:lastPrinted>2012-01-06T18:01:23Z</cp:lastPrinted>
  <dcterms:created xsi:type="dcterms:W3CDTF">2011-10-31T19:06:08Z</dcterms:created>
  <dcterms:modified xsi:type="dcterms:W3CDTF">2013-12-05T19:35:53Z</dcterms:modified>
</cp:coreProperties>
</file>